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4055"/>
  </bookViews>
  <sheets>
    <sheet name="存量住宅用地项目清单" sheetId="2" r:id="rId1"/>
    <sheet name="存量住宅用地信息汇总表" sheetId="3" r:id="rId2"/>
  </sheets>
  <definedNames>
    <definedName name="_xlnm._FilterDatabase" localSheetId="0" hidden="1">存量住宅用地项目清单!$A$3:$L$83</definedName>
    <definedName name="_xlnm.Print_Titles" localSheetId="0">存量住宅用地项目清单!$3:$3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1" i="2" l="1"/>
  <c r="L69" i="2"/>
  <c r="L42" i="2"/>
  <c r="L36" i="2"/>
  <c r="L13" i="2"/>
  <c r="L7" i="2"/>
  <c r="L6" i="2"/>
</calcChain>
</file>

<file path=xl/sharedStrings.xml><?xml version="1.0" encoding="utf-8"?>
<sst xmlns="http://schemas.openxmlformats.org/spreadsheetml/2006/main" count="461" uniqueCount="155">
  <si>
    <t>附件1.保定市涞水县存量住宅用地项目清单</t>
  </si>
  <si>
    <t>单位：公顷</t>
  </si>
  <si>
    <t>序号</t>
  </si>
  <si>
    <t>项目名称</t>
  </si>
  <si>
    <t>开发企业</t>
  </si>
  <si>
    <t>所在乡镇</t>
  </si>
  <si>
    <t>地块位置</t>
  </si>
  <si>
    <t>地块类型</t>
  </si>
  <si>
    <t>地块面积</t>
  </si>
  <si>
    <t>供地时间</t>
  </si>
  <si>
    <t>约定
开工时间</t>
  </si>
  <si>
    <t>约定
竣工时间</t>
  </si>
  <si>
    <t>建设状态</t>
  </si>
  <si>
    <t>未销售房屋的土地面积</t>
  </si>
  <si>
    <t>西苑华庭小区</t>
  </si>
  <si>
    <t>翔海房地产开发集团有限公司</t>
  </si>
  <si>
    <t>涞水镇</t>
  </si>
  <si>
    <t>涞水县祖逖路东侧、府前街南侧</t>
  </si>
  <si>
    <t>其他普通商品住房用地</t>
  </si>
  <si>
    <t>已动工未竣工</t>
  </si>
  <si>
    <t>涞水县祖逖路西侧、府前街南侧</t>
  </si>
  <si>
    <t>润城苑C区</t>
  </si>
  <si>
    <t>涞水县永泰房地产开发有限公司</t>
  </si>
  <si>
    <t>涞水县涞水镇西关村</t>
  </si>
  <si>
    <t>城镇住宅-普通商品住房用地</t>
  </si>
  <si>
    <t>涞水县西关大街南侧</t>
  </si>
  <si>
    <t>洛伽山庄</t>
  </si>
  <si>
    <t>涞水县野三坡洛伽餐饮娱乐有限公司</t>
  </si>
  <si>
    <t>三坡镇</t>
  </si>
  <si>
    <t xml:space="preserve"> 涞水县三坡镇都衙村</t>
  </si>
  <si>
    <t>北京韩建伟业房地产开发有限公司</t>
  </si>
  <si>
    <t>涞水县三坡镇都衙村</t>
  </si>
  <si>
    <t>滨河新城小区</t>
  </si>
  <si>
    <t>保定北雄房地产开发有限公司</t>
  </si>
  <si>
    <t>涞水县涞水镇东关村</t>
  </si>
  <si>
    <t>盛景华庭小区</t>
  </si>
  <si>
    <t>保定腾盛房地产开发有限公司</t>
  </si>
  <si>
    <t>涞水县府前街南侧、慧丰路东侧、东大街北侧</t>
  </si>
  <si>
    <t>涞水县慧丰路东侧、府前街南侧、东大街北侧</t>
  </si>
  <si>
    <r>
      <rPr>
        <sz val="8"/>
        <rFont val="Dialog.plain"/>
        <family val="1"/>
      </rPr>
      <t>城镇住宅</t>
    </r>
    <r>
      <rPr>
        <sz val="8"/>
        <rFont val="Dialog.plain"/>
        <family val="1"/>
      </rPr>
      <t>-</t>
    </r>
    <r>
      <rPr>
        <sz val="8"/>
        <rFont val="Dialog.plain"/>
        <family val="1"/>
      </rPr>
      <t>普通商品住房用地</t>
    </r>
  </si>
  <si>
    <t>未动工</t>
  </si>
  <si>
    <t>瑞丰园小区</t>
  </si>
  <si>
    <t>保定盛势通泰房地产开发有限公司</t>
  </si>
  <si>
    <t>一渡镇</t>
  </si>
  <si>
    <t>涞水县一渡镇龙安村</t>
  </si>
  <si>
    <t>四季圣诞小镇</t>
  </si>
  <si>
    <t>涞水荣盛伟业房地产开发有限公司</t>
  </si>
  <si>
    <t>赵各庄镇</t>
  </si>
  <si>
    <t>涞水县赵各庄镇计鹿村</t>
  </si>
  <si>
    <t>涞水县赵各庄镇赵各庄村、计鹿村</t>
  </si>
  <si>
    <t>涞水县赵各庄镇赵各庄村</t>
  </si>
  <si>
    <t>健康谷小区</t>
  </si>
  <si>
    <t>三坡镇、赵各庄镇</t>
  </si>
  <si>
    <t>涞水县三坡镇邢各庄村、赵各庄镇小丰口村</t>
  </si>
  <si>
    <t>涞水县赵各庄镇小丰口村</t>
  </si>
  <si>
    <t>一渡新新小镇7期</t>
  </si>
  <si>
    <t>国达房地产开发有限公司</t>
  </si>
  <si>
    <t>涞水县一渡镇沈家庵村、龙安村</t>
  </si>
  <si>
    <t>悦府家园二期</t>
  </si>
  <si>
    <t>涞水鹏润房地产开发有限公司</t>
  </si>
  <si>
    <t>涞水县府前街北侧</t>
  </si>
  <si>
    <t>普通商品住房用地</t>
  </si>
  <si>
    <t>云磊玉都小区</t>
  </si>
  <si>
    <t>河北云磊房地产开发有限公司</t>
  </si>
  <si>
    <t>涞水县高易铁路南侧、泰安路西侧、长征街北侧</t>
  </si>
  <si>
    <t>天润国际城</t>
  </si>
  <si>
    <t>保定龙海房地产开发有限公司</t>
  </si>
  <si>
    <t>义安镇</t>
  </si>
  <si>
    <t>涞水县义安镇庄疃村</t>
  </si>
  <si>
    <t>京涞一品A区</t>
  </si>
  <si>
    <t>涞水县佳禾房地产开发有限公司</t>
  </si>
  <si>
    <t>涞水县保野路东侧、拱辰街北侧</t>
  </si>
  <si>
    <t>碧桂园云璟小区</t>
  </si>
  <si>
    <t>涞水万阳房地产开发有限公司</t>
  </si>
  <si>
    <t>涞水县涞水镇三里铺村</t>
  </si>
  <si>
    <t>澜山世家小区</t>
  </si>
  <si>
    <t>河北冠科房地产开发有限公司</t>
  </si>
  <si>
    <t>涞水县朝阳路东、城隍街南、慧丰路西、府前街北</t>
  </si>
  <si>
    <t>涞水县涞水镇北关村、城内村、东关村</t>
  </si>
  <si>
    <t>悦府9号院</t>
  </si>
  <si>
    <t>涞水县府前街北侧、泰安路西侧</t>
  </si>
  <si>
    <t>泰平路东侧、城隍街南侧、泰安路西侧、府前街北侧</t>
  </si>
  <si>
    <t>涞水首衡住宅一期</t>
  </si>
  <si>
    <t>涞水首衡房地产开发有限公司</t>
  </si>
  <si>
    <t>石亭镇</t>
  </si>
  <si>
    <t>涞水县石亭镇东营房村</t>
  </si>
  <si>
    <t>涞水县石亭镇东营房村、渐村、沿庄村</t>
  </si>
  <si>
    <t>涞水县石亭镇东营房村、渐村、高庄村</t>
  </si>
  <si>
    <t>涞水县经六路东侧、兴德街南侧、伟业路西侧、创业大道北侧</t>
  </si>
  <si>
    <t>金峪谷小区</t>
  </si>
  <si>
    <t>河北华银房地产开发有限公司</t>
  </si>
  <si>
    <t>涞水县石亭镇东水峪村</t>
  </si>
  <si>
    <t>西山廊桥小区</t>
  </si>
  <si>
    <t>京涞新城小区</t>
  </si>
  <si>
    <t>涞水县石亭镇石亭村</t>
  </si>
  <si>
    <t>河北华筑房地产开发有限公司</t>
  </si>
  <si>
    <t>涞水县石亭镇石亭村、大赤土村</t>
  </si>
  <si>
    <t>涞水县卓锦房地产开发有限公司</t>
  </si>
  <si>
    <t>涞水县鸿兆房地产开发有限公司</t>
  </si>
  <si>
    <t>涞水县石亭镇渐村、大赤土村</t>
  </si>
  <si>
    <t>涞水县石亭镇石亭村、大赤土村、渐村</t>
  </si>
  <si>
    <r>
      <rPr>
        <sz val="8"/>
        <rFont val="Dialog.plain"/>
        <family val="1"/>
      </rPr>
      <t>涞水县经二路东侧、兴业街南侧、幸福路西侧、纬二路北侧，石亭镇石亭村</t>
    </r>
  </si>
  <si>
    <t>水岸梧桐小区</t>
  </si>
  <si>
    <t>涞水县京津房地产开发有限公司</t>
  </si>
  <si>
    <t>涞水县泰安路东、城隍街南、朝阳路西、府前街北</t>
  </si>
  <si>
    <t>京涞一品B区二期</t>
  </si>
  <si>
    <t>涞水县隆泰房地产开发有限公司</t>
  </si>
  <si>
    <t>涞水县英华路东侧、金蟾街南侧、泰平路西侧、拱辰街北侧</t>
  </si>
  <si>
    <t>1号地块</t>
  </si>
  <si>
    <t>河北翔海房地产开发有限公司</t>
  </si>
  <si>
    <t>涞水县复兴路东侧</t>
  </si>
  <si>
    <t>西苑雅居</t>
  </si>
  <si>
    <t>东文山镇</t>
  </si>
  <si>
    <t>涞水县太行路东侧、涞安街南侧、北雄路西侧、府前街北侧</t>
  </si>
  <si>
    <t>2号地块</t>
  </si>
  <si>
    <t>万泉房地产开发有限公司</t>
  </si>
  <si>
    <t>3号地块</t>
  </si>
  <si>
    <t>4号地块</t>
  </si>
  <si>
    <t>高碑店市鹏飞伟业房地产开发有限公司</t>
  </si>
  <si>
    <t>九龙镇</t>
  </si>
  <si>
    <t>涞水县九龙镇山南村</t>
  </si>
  <si>
    <t>5号地块</t>
  </si>
  <si>
    <t>河北旭嘉房地产开发有限公司</t>
  </si>
  <si>
    <t>涞水县冲之大街北侧</t>
  </si>
  <si>
    <t>6号地块</t>
  </si>
  <si>
    <t>涞水坤厚达房地产开发有限公司</t>
  </si>
  <si>
    <t>7号地块</t>
  </si>
  <si>
    <t>涞水县创意城房地产开发有限公司</t>
  </si>
  <si>
    <t>涞水县涞水镇北瓦宅村</t>
  </si>
  <si>
    <t>8号地块</t>
  </si>
  <si>
    <t>保定益康房地产开发有限公司</t>
  </si>
  <si>
    <t>涞水县涞水镇南关村</t>
  </si>
  <si>
    <t>9号地块</t>
  </si>
  <si>
    <t>涞水富海房地产开发有限公司</t>
  </si>
  <si>
    <t>涞水县迎宾街以北、西环路以东</t>
  </si>
  <si>
    <t>京南丽湾小区</t>
  </si>
  <si>
    <t>涞水县长征街南侧、泰安路西侧、和平路东侧、英才街北侧</t>
  </si>
  <si>
    <t>京南首府二期</t>
  </si>
  <si>
    <t>涞水云泰房地产开发有限公司</t>
  </si>
  <si>
    <t>涞水县昌运路东侧、遒城街南侧、太行路西侧、府前街北侧</t>
  </si>
  <si>
    <t>10号地块</t>
  </si>
  <si>
    <t>涞水遒宸开发建设有限公司</t>
  </si>
  <si>
    <t>涞水县泰平路东侧、拱辰街南侧、泰安路西侧、遒城街北侧</t>
  </si>
  <si>
    <t>附件2.保定市涞水县存量住宅用地信息汇总表</t>
  </si>
  <si>
    <t>项目总数</t>
  </si>
  <si>
    <t>存量住宅用地总面积</t>
  </si>
  <si>
    <t>未动工土地面积</t>
  </si>
  <si>
    <t>已动工未竣工土地面积</t>
  </si>
  <si>
    <t>未销售土地面积</t>
  </si>
  <si>
    <t>（1）</t>
  </si>
  <si>
    <t>（2）</t>
  </si>
  <si>
    <t>（3）</t>
  </si>
  <si>
    <t>（4）</t>
  </si>
  <si>
    <t>（5）</t>
  </si>
  <si>
    <t>填表说明：各表项数量关系（2）=（3）+（4）,(4)≥（5）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</si>
</sst>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yyyy/mm/dd"/>
  </numFmts>
  <fonts count="15">
    <font>
      <sz val="11"/>
      <color indexed="8"/>
      <name val="宋体"/>
      <charset val="1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name val="Dialog.plain"/>
      <family val="1"/>
    </font>
    <font>
      <sz val="8"/>
      <color indexed="8"/>
      <name val="宋体"/>
      <family val="3"/>
      <charset val="134"/>
      <scheme val="minor"/>
    </font>
    <font>
      <sz val="8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2" borderId="0" xfId="0" applyNumberForma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>
      <alignment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</cellXfs>
  <cellStyles count="7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topLeftCell="C1" zoomScale="130" zoomScaleNormal="130" workbookViewId="0">
      <pane ySplit="3" topLeftCell="A59" activePane="bottomLeft" state="frozen"/>
      <selection pane="bottomLeft" activeCell="L4" sqref="L4:L83"/>
    </sheetView>
  </sheetViews>
  <sheetFormatPr defaultColWidth="20.25" defaultRowHeight="13.5"/>
  <cols>
    <col min="1" max="1" width="6.375" style="8" customWidth="1"/>
    <col min="2" max="2" width="12.75" style="9" customWidth="1"/>
    <col min="3" max="3" width="25.625" style="9" customWidth="1"/>
    <col min="4" max="4" width="14.125" style="9" customWidth="1"/>
    <col min="5" max="5" width="50.5" style="8" customWidth="1"/>
    <col min="6" max="6" width="20.25" style="8" customWidth="1"/>
    <col min="7" max="10" width="9" style="8" customWidth="1"/>
    <col min="11" max="11" width="10.5" style="8" customWidth="1"/>
    <col min="12" max="12" width="11.5" style="8" customWidth="1"/>
    <col min="13" max="16384" width="20.25" style="7"/>
  </cols>
  <sheetData>
    <row r="1" spans="1:14" ht="23.4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4">
      <c r="L2" s="22" t="s">
        <v>1</v>
      </c>
    </row>
    <row r="3" spans="1:14" ht="36.75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23" t="s">
        <v>13</v>
      </c>
    </row>
    <row r="4" spans="1:14" ht="15.95" customHeight="1">
      <c r="A4" s="33">
        <v>1</v>
      </c>
      <c r="B4" s="33" t="s">
        <v>14</v>
      </c>
      <c r="C4" s="12" t="s">
        <v>15</v>
      </c>
      <c r="D4" s="13" t="s">
        <v>16</v>
      </c>
      <c r="E4" s="11" t="s">
        <v>17</v>
      </c>
      <c r="F4" s="11" t="s">
        <v>18</v>
      </c>
      <c r="G4" s="11">
        <v>1.3328500000000001</v>
      </c>
      <c r="H4" s="14">
        <v>42870</v>
      </c>
      <c r="I4" s="24">
        <v>43342</v>
      </c>
      <c r="J4" s="24">
        <v>44437</v>
      </c>
      <c r="K4" s="11" t="s">
        <v>19</v>
      </c>
      <c r="L4" s="11">
        <v>1.3328500000000001</v>
      </c>
    </row>
    <row r="5" spans="1:14" ht="15.95" customHeight="1">
      <c r="A5" s="33"/>
      <c r="B5" s="33"/>
      <c r="C5" s="12" t="s">
        <v>15</v>
      </c>
      <c r="D5" s="13" t="s">
        <v>16</v>
      </c>
      <c r="E5" s="11" t="s">
        <v>20</v>
      </c>
      <c r="F5" s="11" t="s">
        <v>18</v>
      </c>
      <c r="G5" s="11">
        <v>0.66646000000000005</v>
      </c>
      <c r="H5" s="14">
        <v>42870</v>
      </c>
      <c r="I5" s="24">
        <v>43342</v>
      </c>
      <c r="J5" s="24">
        <v>44437</v>
      </c>
      <c r="K5" s="11" t="s">
        <v>19</v>
      </c>
      <c r="L5" s="11">
        <v>0.66646000000000005</v>
      </c>
    </row>
    <row r="6" spans="1:14" ht="15.95" customHeight="1">
      <c r="A6" s="33">
        <v>2</v>
      </c>
      <c r="B6" s="33" t="s">
        <v>21</v>
      </c>
      <c r="C6" s="12" t="s">
        <v>22</v>
      </c>
      <c r="D6" s="13" t="s">
        <v>16</v>
      </c>
      <c r="E6" s="11" t="s">
        <v>23</v>
      </c>
      <c r="F6" s="11" t="s">
        <v>24</v>
      </c>
      <c r="G6" s="11">
        <v>2.0304869999999999</v>
      </c>
      <c r="H6" s="14">
        <v>43746</v>
      </c>
      <c r="I6" s="24">
        <v>44196</v>
      </c>
      <c r="J6" s="24">
        <v>45290</v>
      </c>
      <c r="K6" s="11" t="s">
        <v>19</v>
      </c>
      <c r="L6" s="34">
        <f>G6+G7-(3.301976/2.5)</f>
        <v>0.77325560000000015</v>
      </c>
    </row>
    <row r="7" spans="1:14" ht="15.95" customHeight="1">
      <c r="A7" s="33"/>
      <c r="B7" s="33"/>
      <c r="C7" s="12" t="s">
        <v>22</v>
      </c>
      <c r="D7" s="13" t="s">
        <v>16</v>
      </c>
      <c r="E7" s="11" t="s">
        <v>25</v>
      </c>
      <c r="F7" s="11" t="s">
        <v>24</v>
      </c>
      <c r="G7" s="11">
        <v>6.3559000000000004E-2</v>
      </c>
      <c r="H7" s="14">
        <v>43984</v>
      </c>
      <c r="I7" s="24">
        <v>44439</v>
      </c>
      <c r="J7" s="24">
        <v>45534</v>
      </c>
      <c r="K7" s="11" t="s">
        <v>19</v>
      </c>
      <c r="L7" s="35">
        <f t="shared" ref="L7" si="0">G7-(1.503566/2)</f>
        <v>-0.68822399999999995</v>
      </c>
    </row>
    <row r="8" spans="1:14" ht="15.95" customHeight="1">
      <c r="A8" s="33">
        <v>3</v>
      </c>
      <c r="B8" s="33" t="s">
        <v>26</v>
      </c>
      <c r="C8" s="12" t="s">
        <v>27</v>
      </c>
      <c r="D8" s="13" t="s">
        <v>28</v>
      </c>
      <c r="E8" s="11" t="s">
        <v>29</v>
      </c>
      <c r="F8" s="11" t="s">
        <v>18</v>
      </c>
      <c r="G8" s="11">
        <v>4.773752</v>
      </c>
      <c r="H8" s="14">
        <v>41491.475902777798</v>
      </c>
      <c r="I8" s="24">
        <v>41588.475902777798</v>
      </c>
      <c r="J8" s="24">
        <v>42675.475902777798</v>
      </c>
      <c r="K8" s="11" t="s">
        <v>19</v>
      </c>
      <c r="L8" s="11">
        <v>4.773752</v>
      </c>
    </row>
    <row r="9" spans="1:14" ht="15.95" customHeight="1">
      <c r="A9" s="33"/>
      <c r="B9" s="33"/>
      <c r="C9" s="12" t="s">
        <v>30</v>
      </c>
      <c r="D9" s="13" t="s">
        <v>28</v>
      </c>
      <c r="E9" s="11" t="s">
        <v>31</v>
      </c>
      <c r="F9" s="11" t="s">
        <v>18</v>
      </c>
      <c r="G9" s="11">
        <v>2.3466999999999998</v>
      </c>
      <c r="H9" s="14">
        <v>41644</v>
      </c>
      <c r="I9" s="24">
        <v>42036.443136574097</v>
      </c>
      <c r="J9" s="24">
        <v>43101.443136574097</v>
      </c>
      <c r="K9" s="11" t="s">
        <v>19</v>
      </c>
      <c r="L9" s="11">
        <v>2.3466999999999998</v>
      </c>
    </row>
    <row r="10" spans="1:14" ht="15.95" customHeight="1">
      <c r="A10" s="33"/>
      <c r="B10" s="33"/>
      <c r="C10" s="12" t="s">
        <v>30</v>
      </c>
      <c r="D10" s="13" t="s">
        <v>28</v>
      </c>
      <c r="E10" s="11" t="s">
        <v>31</v>
      </c>
      <c r="F10" s="11" t="s">
        <v>18</v>
      </c>
      <c r="G10" s="11">
        <v>1.3332999999999999</v>
      </c>
      <c r="H10" s="14">
        <v>41644</v>
      </c>
      <c r="I10" s="24">
        <v>42036.444467592599</v>
      </c>
      <c r="J10" s="24">
        <v>43101.444467592599</v>
      </c>
      <c r="K10" s="11" t="s">
        <v>19</v>
      </c>
      <c r="L10" s="11">
        <v>1.3332999999999999</v>
      </c>
    </row>
    <row r="11" spans="1:14" ht="15.95" customHeight="1">
      <c r="A11" s="33">
        <v>4</v>
      </c>
      <c r="B11" s="33" t="s">
        <v>32</v>
      </c>
      <c r="C11" s="12" t="s">
        <v>33</v>
      </c>
      <c r="D11" s="13" t="s">
        <v>16</v>
      </c>
      <c r="E11" s="11" t="s">
        <v>34</v>
      </c>
      <c r="F11" s="11" t="s">
        <v>18</v>
      </c>
      <c r="G11" s="11">
        <v>2.5575589999999999</v>
      </c>
      <c r="H11" s="14">
        <v>41871</v>
      </c>
      <c r="I11" s="24">
        <v>42370.703449074099</v>
      </c>
      <c r="J11" s="24">
        <v>43435.703449074099</v>
      </c>
      <c r="K11" s="11" t="s">
        <v>19</v>
      </c>
      <c r="L11" s="11">
        <v>2.5575589999999999</v>
      </c>
    </row>
    <row r="12" spans="1:14" ht="15.95" customHeight="1">
      <c r="A12" s="33"/>
      <c r="B12" s="33"/>
      <c r="C12" s="12" t="s">
        <v>33</v>
      </c>
      <c r="D12" s="13" t="s">
        <v>16</v>
      </c>
      <c r="E12" s="11" t="s">
        <v>34</v>
      </c>
      <c r="F12" s="11" t="s">
        <v>18</v>
      </c>
      <c r="G12" s="11">
        <v>0.46258199999999999</v>
      </c>
      <c r="H12" s="14">
        <v>41871.706620370402</v>
      </c>
      <c r="I12" s="24">
        <v>42370.706620370402</v>
      </c>
      <c r="J12" s="24">
        <v>43435.706620370402</v>
      </c>
      <c r="K12" s="11" t="s">
        <v>19</v>
      </c>
      <c r="L12" s="11">
        <v>0.46258199999999999</v>
      </c>
    </row>
    <row r="13" spans="1:14" ht="15.95" customHeight="1">
      <c r="A13" s="33">
        <v>5</v>
      </c>
      <c r="B13" s="38" t="s">
        <v>35</v>
      </c>
      <c r="C13" s="12" t="s">
        <v>36</v>
      </c>
      <c r="D13" s="13" t="s">
        <v>16</v>
      </c>
      <c r="E13" s="11" t="s">
        <v>37</v>
      </c>
      <c r="F13" s="11" t="s">
        <v>24</v>
      </c>
      <c r="G13" s="11">
        <v>1.110174</v>
      </c>
      <c r="H13" s="14">
        <v>44193</v>
      </c>
      <c r="I13" s="24">
        <v>44651</v>
      </c>
      <c r="J13" s="24">
        <v>45746</v>
      </c>
      <c r="K13" s="11" t="s">
        <v>19</v>
      </c>
      <c r="L13" s="11">
        <f>G13-(1.3382993/2.5)</f>
        <v>0.57485427999999994</v>
      </c>
      <c r="M13" s="25"/>
      <c r="N13" s="25"/>
    </row>
    <row r="14" spans="1:14" ht="15.75" customHeight="1">
      <c r="A14" s="33"/>
      <c r="B14" s="38"/>
      <c r="C14" s="12" t="s">
        <v>36</v>
      </c>
      <c r="D14" s="13" t="s">
        <v>16</v>
      </c>
      <c r="E14" s="16" t="s">
        <v>38</v>
      </c>
      <c r="F14" s="16" t="s">
        <v>39</v>
      </c>
      <c r="G14" s="11">
        <v>0.16439999999999999</v>
      </c>
      <c r="H14" s="14">
        <v>44935</v>
      </c>
      <c r="I14" s="24">
        <v>45390</v>
      </c>
      <c r="J14" s="24">
        <v>46484</v>
      </c>
      <c r="K14" s="11" t="s">
        <v>19</v>
      </c>
      <c r="L14" s="11">
        <v>0</v>
      </c>
    </row>
    <row r="15" spans="1:14" ht="15.75" customHeight="1">
      <c r="A15" s="33"/>
      <c r="B15" s="38"/>
      <c r="C15" s="12" t="s">
        <v>36</v>
      </c>
      <c r="D15" s="13" t="s">
        <v>16</v>
      </c>
      <c r="E15" s="16" t="s">
        <v>38</v>
      </c>
      <c r="F15" s="16" t="s">
        <v>39</v>
      </c>
      <c r="G15" s="11">
        <v>0.28897299999999998</v>
      </c>
      <c r="H15" s="14">
        <v>44935</v>
      </c>
      <c r="I15" s="24">
        <v>45390</v>
      </c>
      <c r="J15" s="24">
        <v>46484</v>
      </c>
      <c r="K15" s="11" t="s">
        <v>19</v>
      </c>
      <c r="L15" s="11">
        <v>0</v>
      </c>
    </row>
    <row r="16" spans="1:14" ht="15.95" customHeight="1">
      <c r="A16" s="33">
        <v>6</v>
      </c>
      <c r="B16" s="39" t="s">
        <v>41</v>
      </c>
      <c r="C16" s="12" t="s">
        <v>42</v>
      </c>
      <c r="D16" s="13" t="s">
        <v>43</v>
      </c>
      <c r="E16" s="11" t="s">
        <v>44</v>
      </c>
      <c r="F16" s="11" t="s">
        <v>18</v>
      </c>
      <c r="G16" s="11">
        <v>1.4405330000000001</v>
      </c>
      <c r="H16" s="14">
        <v>43463</v>
      </c>
      <c r="I16" s="24">
        <v>43921</v>
      </c>
      <c r="J16" s="24">
        <v>45015</v>
      </c>
      <c r="K16" s="11" t="s">
        <v>19</v>
      </c>
      <c r="L16" s="11">
        <v>1.4405330000000001</v>
      </c>
    </row>
    <row r="17" spans="1:13" ht="15.95" customHeight="1">
      <c r="A17" s="33"/>
      <c r="B17" s="39"/>
      <c r="C17" s="12" t="s">
        <v>42</v>
      </c>
      <c r="D17" s="13" t="s">
        <v>43</v>
      </c>
      <c r="E17" s="11" t="s">
        <v>44</v>
      </c>
      <c r="F17" s="11" t="s">
        <v>24</v>
      </c>
      <c r="G17" s="11">
        <v>1.9866630000000001</v>
      </c>
      <c r="H17" s="14">
        <v>43536</v>
      </c>
      <c r="I17" s="24">
        <v>44011</v>
      </c>
      <c r="J17" s="24">
        <v>45105</v>
      </c>
      <c r="K17" s="11" t="s">
        <v>19</v>
      </c>
      <c r="L17" s="11">
        <v>1.799963</v>
      </c>
    </row>
    <row r="18" spans="1:13" ht="15.95" customHeight="1">
      <c r="A18" s="33"/>
      <c r="B18" s="39"/>
      <c r="C18" s="12" t="s">
        <v>42</v>
      </c>
      <c r="D18" s="13" t="s">
        <v>43</v>
      </c>
      <c r="E18" s="11" t="s">
        <v>44</v>
      </c>
      <c r="F18" s="11" t="s">
        <v>24</v>
      </c>
      <c r="G18" s="11">
        <v>2.802419</v>
      </c>
      <c r="H18" s="14">
        <v>43536</v>
      </c>
      <c r="I18" s="24">
        <v>44011</v>
      </c>
      <c r="J18" s="24">
        <v>45105</v>
      </c>
      <c r="K18" s="11" t="s">
        <v>19</v>
      </c>
      <c r="L18" s="11">
        <v>2.802419</v>
      </c>
    </row>
    <row r="19" spans="1:13" ht="15.95" customHeight="1">
      <c r="A19" s="33"/>
      <c r="B19" s="39"/>
      <c r="C19" s="12" t="s">
        <v>42</v>
      </c>
      <c r="D19" s="13" t="s">
        <v>43</v>
      </c>
      <c r="E19" s="11" t="s">
        <v>44</v>
      </c>
      <c r="F19" s="11" t="s">
        <v>24</v>
      </c>
      <c r="G19" s="11">
        <v>1.2025140000000001</v>
      </c>
      <c r="H19" s="14">
        <v>43536</v>
      </c>
      <c r="I19" s="24">
        <v>44011</v>
      </c>
      <c r="J19" s="24">
        <v>45105</v>
      </c>
      <c r="K19" s="11" t="s">
        <v>19</v>
      </c>
      <c r="L19" s="11">
        <v>1.2025140000000001</v>
      </c>
    </row>
    <row r="20" spans="1:13" ht="15.95" customHeight="1">
      <c r="A20" s="33"/>
      <c r="B20" s="39"/>
      <c r="C20" s="12" t="s">
        <v>42</v>
      </c>
      <c r="D20" s="13" t="s">
        <v>43</v>
      </c>
      <c r="E20" s="11" t="s">
        <v>44</v>
      </c>
      <c r="F20" s="11" t="s">
        <v>24</v>
      </c>
      <c r="G20" s="11">
        <v>0.33347100000000002</v>
      </c>
      <c r="H20" s="14">
        <v>43823</v>
      </c>
      <c r="I20" s="24">
        <v>44286</v>
      </c>
      <c r="J20" s="24">
        <v>45381</v>
      </c>
      <c r="K20" s="11" t="s">
        <v>19</v>
      </c>
      <c r="L20" s="11">
        <v>0.33347100000000002</v>
      </c>
    </row>
    <row r="21" spans="1:13" ht="15.95" customHeight="1">
      <c r="A21" s="33">
        <v>7</v>
      </c>
      <c r="B21" s="38" t="s">
        <v>45</v>
      </c>
      <c r="C21" s="12" t="s">
        <v>46</v>
      </c>
      <c r="D21" s="13" t="s">
        <v>47</v>
      </c>
      <c r="E21" s="11" t="s">
        <v>48</v>
      </c>
      <c r="F21" s="11" t="s">
        <v>18</v>
      </c>
      <c r="G21" s="11">
        <v>2.524276</v>
      </c>
      <c r="H21" s="14">
        <v>42731</v>
      </c>
      <c r="I21" s="24">
        <v>43189</v>
      </c>
      <c r="J21" s="24">
        <v>44283</v>
      </c>
      <c r="K21" s="11" t="s">
        <v>19</v>
      </c>
      <c r="L21" s="11">
        <v>2.524276</v>
      </c>
    </row>
    <row r="22" spans="1:13" ht="15.95" customHeight="1">
      <c r="A22" s="33"/>
      <c r="B22" s="38"/>
      <c r="C22" s="12" t="s">
        <v>46</v>
      </c>
      <c r="D22" s="13" t="s">
        <v>47</v>
      </c>
      <c r="E22" s="11" t="s">
        <v>49</v>
      </c>
      <c r="F22" s="11" t="s">
        <v>18</v>
      </c>
      <c r="G22" s="11">
        <v>5.7876060000000003</v>
      </c>
      <c r="H22" s="14">
        <v>42731</v>
      </c>
      <c r="I22" s="24">
        <v>43189</v>
      </c>
      <c r="J22" s="24">
        <v>44283</v>
      </c>
      <c r="K22" s="11" t="s">
        <v>19</v>
      </c>
      <c r="L22" s="11">
        <v>5.7876060000000003</v>
      </c>
    </row>
    <row r="23" spans="1:13" ht="15.95" customHeight="1">
      <c r="A23" s="33"/>
      <c r="B23" s="38"/>
      <c r="C23" s="12" t="s">
        <v>46</v>
      </c>
      <c r="D23" s="13" t="s">
        <v>47</v>
      </c>
      <c r="E23" s="11" t="s">
        <v>49</v>
      </c>
      <c r="F23" s="11" t="s">
        <v>18</v>
      </c>
      <c r="G23" s="11">
        <v>3.3221750000000001</v>
      </c>
      <c r="H23" s="14">
        <v>42731</v>
      </c>
      <c r="I23" s="24">
        <v>43189</v>
      </c>
      <c r="J23" s="24">
        <v>44283</v>
      </c>
      <c r="K23" s="11" t="s">
        <v>19</v>
      </c>
      <c r="L23" s="11">
        <v>3.3221750000000001</v>
      </c>
    </row>
    <row r="24" spans="1:13" ht="15.95" customHeight="1">
      <c r="A24" s="33"/>
      <c r="B24" s="38"/>
      <c r="C24" s="12" t="s">
        <v>46</v>
      </c>
      <c r="D24" s="13" t="s">
        <v>47</v>
      </c>
      <c r="E24" s="11" t="s">
        <v>50</v>
      </c>
      <c r="F24" s="11" t="s">
        <v>18</v>
      </c>
      <c r="G24" s="11">
        <v>5.3134410000000001</v>
      </c>
      <c r="H24" s="14">
        <v>42731</v>
      </c>
      <c r="I24" s="24">
        <v>43189</v>
      </c>
      <c r="J24" s="24">
        <v>44283</v>
      </c>
      <c r="K24" s="11" t="s">
        <v>19</v>
      </c>
      <c r="L24" s="11">
        <v>5.3134410000000001</v>
      </c>
    </row>
    <row r="25" spans="1:13" ht="15.95" customHeight="1">
      <c r="A25" s="33">
        <v>8</v>
      </c>
      <c r="B25" s="38" t="s">
        <v>51</v>
      </c>
      <c r="C25" s="12" t="s">
        <v>46</v>
      </c>
      <c r="D25" s="13" t="s">
        <v>52</v>
      </c>
      <c r="E25" s="11" t="s">
        <v>53</v>
      </c>
      <c r="F25" s="11" t="s">
        <v>18</v>
      </c>
      <c r="G25" s="11">
        <v>3.1343540000000001</v>
      </c>
      <c r="H25" s="14">
        <v>42731</v>
      </c>
      <c r="I25" s="24">
        <v>43189</v>
      </c>
      <c r="J25" s="24">
        <v>44283</v>
      </c>
      <c r="K25" s="11" t="s">
        <v>19</v>
      </c>
      <c r="L25" s="11">
        <v>3.1343540000000001</v>
      </c>
    </row>
    <row r="26" spans="1:13" ht="15.95" customHeight="1">
      <c r="A26" s="33"/>
      <c r="B26" s="38"/>
      <c r="C26" s="12" t="s">
        <v>46</v>
      </c>
      <c r="D26" s="13" t="s">
        <v>52</v>
      </c>
      <c r="E26" s="11" t="s">
        <v>53</v>
      </c>
      <c r="F26" s="11" t="s">
        <v>18</v>
      </c>
      <c r="G26" s="11">
        <v>4.090598</v>
      </c>
      <c r="H26" s="14">
        <v>42731</v>
      </c>
      <c r="I26" s="24">
        <v>43189</v>
      </c>
      <c r="J26" s="24">
        <v>44283</v>
      </c>
      <c r="K26" s="11" t="s">
        <v>19</v>
      </c>
      <c r="L26" s="11">
        <v>4.090598</v>
      </c>
    </row>
    <row r="27" spans="1:13" ht="15.95" customHeight="1">
      <c r="A27" s="33"/>
      <c r="B27" s="38"/>
      <c r="C27" s="12" t="s">
        <v>46</v>
      </c>
      <c r="D27" s="13" t="s">
        <v>47</v>
      </c>
      <c r="E27" s="11" t="s">
        <v>54</v>
      </c>
      <c r="F27" s="11" t="s">
        <v>18</v>
      </c>
      <c r="G27" s="11">
        <v>5.6026670000000003</v>
      </c>
      <c r="H27" s="14">
        <v>42731</v>
      </c>
      <c r="I27" s="24">
        <v>43189</v>
      </c>
      <c r="J27" s="24">
        <v>44283</v>
      </c>
      <c r="K27" s="11" t="s">
        <v>19</v>
      </c>
      <c r="L27" s="11">
        <v>5.6026670000000003</v>
      </c>
    </row>
    <row r="28" spans="1:13" ht="15.95" customHeight="1">
      <c r="A28" s="33">
        <v>9</v>
      </c>
      <c r="B28" s="33" t="s">
        <v>55</v>
      </c>
      <c r="C28" s="12" t="s">
        <v>56</v>
      </c>
      <c r="D28" s="13" t="s">
        <v>43</v>
      </c>
      <c r="E28" s="11" t="s">
        <v>57</v>
      </c>
      <c r="F28" s="11" t="s">
        <v>18</v>
      </c>
      <c r="G28" s="11">
        <v>0.242178</v>
      </c>
      <c r="H28" s="14">
        <v>42962</v>
      </c>
      <c r="I28" s="24">
        <v>43419</v>
      </c>
      <c r="J28" s="24">
        <v>44515</v>
      </c>
      <c r="K28" s="11" t="s">
        <v>19</v>
      </c>
      <c r="L28" s="11">
        <v>0.242178</v>
      </c>
    </row>
    <row r="29" spans="1:13" ht="15.95" customHeight="1">
      <c r="A29" s="33"/>
      <c r="B29" s="33"/>
      <c r="C29" s="12" t="s">
        <v>56</v>
      </c>
      <c r="D29" s="13" t="s">
        <v>43</v>
      </c>
      <c r="E29" s="11" t="s">
        <v>57</v>
      </c>
      <c r="F29" s="11" t="s">
        <v>18</v>
      </c>
      <c r="G29" s="11">
        <v>6.9602029999999999</v>
      </c>
      <c r="H29" s="14">
        <v>42962</v>
      </c>
      <c r="I29" s="24">
        <v>43419</v>
      </c>
      <c r="J29" s="24">
        <v>44515</v>
      </c>
      <c r="K29" s="11" t="s">
        <v>19</v>
      </c>
      <c r="L29" s="11">
        <v>6.9602029999999999</v>
      </c>
    </row>
    <row r="30" spans="1:13" ht="15.95" customHeight="1">
      <c r="A30" s="34">
        <v>10</v>
      </c>
      <c r="B30" s="40" t="s">
        <v>58</v>
      </c>
      <c r="C30" s="17" t="s">
        <v>59</v>
      </c>
      <c r="D30" s="18" t="s">
        <v>16</v>
      </c>
      <c r="E30" s="17" t="s">
        <v>60</v>
      </c>
      <c r="F30" s="19" t="s">
        <v>61</v>
      </c>
      <c r="G30" s="17">
        <v>1.54312</v>
      </c>
      <c r="H30" s="20">
        <v>45485</v>
      </c>
      <c r="I30" s="20">
        <v>45941</v>
      </c>
      <c r="J30" s="20">
        <v>47036</v>
      </c>
      <c r="K30" s="17" t="s">
        <v>40</v>
      </c>
      <c r="L30" s="20"/>
      <c r="M30" s="26"/>
    </row>
    <row r="31" spans="1:13" ht="15.95" customHeight="1">
      <c r="A31" s="35"/>
      <c r="B31" s="41"/>
      <c r="C31" s="17" t="s">
        <v>59</v>
      </c>
      <c r="D31" s="18" t="s">
        <v>16</v>
      </c>
      <c r="E31" s="17" t="s">
        <v>60</v>
      </c>
      <c r="F31" s="19" t="s">
        <v>61</v>
      </c>
      <c r="G31" s="17">
        <v>5.7874000000000002E-2</v>
      </c>
      <c r="H31" s="20">
        <v>45485</v>
      </c>
      <c r="I31" s="20">
        <v>45941</v>
      </c>
      <c r="J31" s="20">
        <v>47036</v>
      </c>
      <c r="K31" s="17" t="s">
        <v>40</v>
      </c>
      <c r="L31" s="20"/>
      <c r="M31" s="26"/>
    </row>
    <row r="32" spans="1:13" ht="15.95" customHeight="1">
      <c r="A32" s="33">
        <v>11</v>
      </c>
      <c r="B32" s="33" t="s">
        <v>62</v>
      </c>
      <c r="C32" s="12" t="s">
        <v>63</v>
      </c>
      <c r="D32" s="13" t="s">
        <v>16</v>
      </c>
      <c r="E32" s="11" t="s">
        <v>64</v>
      </c>
      <c r="F32" s="16" t="s">
        <v>39</v>
      </c>
      <c r="G32" s="11">
        <v>0.395984</v>
      </c>
      <c r="H32" s="14">
        <v>44714</v>
      </c>
      <c r="I32" s="24">
        <v>45169</v>
      </c>
      <c r="J32" s="24">
        <v>46264</v>
      </c>
      <c r="K32" s="16" t="s">
        <v>19</v>
      </c>
      <c r="L32" s="11">
        <v>0.395984</v>
      </c>
    </row>
    <row r="33" spans="1:12" ht="15.95" customHeight="1">
      <c r="A33" s="33"/>
      <c r="B33" s="33"/>
      <c r="C33" s="12" t="s">
        <v>63</v>
      </c>
      <c r="D33" s="13" t="s">
        <v>16</v>
      </c>
      <c r="E33" s="11" t="s">
        <v>64</v>
      </c>
      <c r="F33" s="16" t="s">
        <v>39</v>
      </c>
      <c r="G33" s="11">
        <v>0.14089699999999999</v>
      </c>
      <c r="H33" s="14">
        <v>44714</v>
      </c>
      <c r="I33" s="24">
        <v>45169</v>
      </c>
      <c r="J33" s="24">
        <v>46264</v>
      </c>
      <c r="K33" s="16" t="s">
        <v>19</v>
      </c>
      <c r="L33" s="11">
        <v>0.14089699999999999</v>
      </c>
    </row>
    <row r="34" spans="1:12" ht="15.95" customHeight="1">
      <c r="A34" s="11">
        <v>12</v>
      </c>
      <c r="B34" s="15" t="s">
        <v>65</v>
      </c>
      <c r="C34" s="12" t="s">
        <v>66</v>
      </c>
      <c r="D34" s="13" t="s">
        <v>67</v>
      </c>
      <c r="E34" s="11" t="s">
        <v>68</v>
      </c>
      <c r="F34" s="11" t="s">
        <v>18</v>
      </c>
      <c r="G34" s="11">
        <v>1.3333330000000001</v>
      </c>
      <c r="H34" s="14">
        <v>43467</v>
      </c>
      <c r="I34" s="24">
        <v>43921</v>
      </c>
      <c r="J34" s="24">
        <v>45015</v>
      </c>
      <c r="K34" s="11" t="s">
        <v>19</v>
      </c>
      <c r="L34" s="11">
        <v>0.47575400000000001</v>
      </c>
    </row>
    <row r="35" spans="1:12" ht="15.95" customHeight="1">
      <c r="A35" s="11">
        <v>13</v>
      </c>
      <c r="B35" s="11" t="s">
        <v>69</v>
      </c>
      <c r="C35" s="12" t="s">
        <v>70</v>
      </c>
      <c r="D35" s="13" t="s">
        <v>16</v>
      </c>
      <c r="E35" s="11" t="s">
        <v>71</v>
      </c>
      <c r="F35" s="11" t="s">
        <v>24</v>
      </c>
      <c r="G35" s="11">
        <v>0.92624600000000001</v>
      </c>
      <c r="H35" s="14">
        <v>43984</v>
      </c>
      <c r="I35" s="24">
        <v>44439</v>
      </c>
      <c r="J35" s="24">
        <v>45534</v>
      </c>
      <c r="K35" s="11" t="s">
        <v>19</v>
      </c>
      <c r="L35" s="11">
        <v>0.92624600000000001</v>
      </c>
    </row>
    <row r="36" spans="1:12" ht="15.95" customHeight="1">
      <c r="A36" s="11">
        <v>14</v>
      </c>
      <c r="B36" s="11" t="s">
        <v>72</v>
      </c>
      <c r="C36" s="12" t="s">
        <v>73</v>
      </c>
      <c r="D36" s="13" t="s">
        <v>16</v>
      </c>
      <c r="E36" s="11" t="s">
        <v>74</v>
      </c>
      <c r="F36" s="11" t="s">
        <v>24</v>
      </c>
      <c r="G36" s="11">
        <v>2.8143220000000002</v>
      </c>
      <c r="H36" s="14">
        <v>44082</v>
      </c>
      <c r="I36" s="24">
        <v>44537</v>
      </c>
      <c r="J36" s="24">
        <v>45632</v>
      </c>
      <c r="K36" s="11" t="s">
        <v>19</v>
      </c>
      <c r="L36" s="27">
        <f>G36-(5.447258/2)</f>
        <v>9.0693000000000357E-2</v>
      </c>
    </row>
    <row r="37" spans="1:12" ht="15.95" customHeight="1">
      <c r="A37" s="33">
        <v>15</v>
      </c>
      <c r="B37" s="33" t="s">
        <v>75</v>
      </c>
      <c r="C37" s="12" t="s">
        <v>76</v>
      </c>
      <c r="D37" s="13" t="s">
        <v>16</v>
      </c>
      <c r="E37" s="11" t="s">
        <v>77</v>
      </c>
      <c r="F37" s="11" t="s">
        <v>24</v>
      </c>
      <c r="G37" s="11">
        <v>2.5713149999999998</v>
      </c>
      <c r="H37" s="14">
        <v>44322</v>
      </c>
      <c r="I37" s="24">
        <v>44778</v>
      </c>
      <c r="J37" s="24">
        <v>45873</v>
      </c>
      <c r="K37" s="11" t="s">
        <v>19</v>
      </c>
      <c r="L37" s="11">
        <v>2.5713149999999998</v>
      </c>
    </row>
    <row r="38" spans="1:12" ht="15.95" customHeight="1">
      <c r="A38" s="33"/>
      <c r="B38" s="33"/>
      <c r="C38" s="12" t="s">
        <v>76</v>
      </c>
      <c r="D38" s="13" t="s">
        <v>16</v>
      </c>
      <c r="E38" s="11" t="s">
        <v>78</v>
      </c>
      <c r="F38" s="11" t="s">
        <v>24</v>
      </c>
      <c r="G38" s="11">
        <v>3.8411279999999999</v>
      </c>
      <c r="H38" s="14">
        <v>43829</v>
      </c>
      <c r="I38" s="24">
        <v>44286</v>
      </c>
      <c r="J38" s="24">
        <v>45381</v>
      </c>
      <c r="K38" s="11" t="s">
        <v>19</v>
      </c>
      <c r="L38" s="11">
        <v>3.1248999999999998</v>
      </c>
    </row>
    <row r="39" spans="1:12" ht="19.5" customHeight="1">
      <c r="A39" s="33">
        <v>16</v>
      </c>
      <c r="B39" s="42" t="s">
        <v>79</v>
      </c>
      <c r="C39" s="12" t="s">
        <v>59</v>
      </c>
      <c r="D39" s="13" t="s">
        <v>16</v>
      </c>
      <c r="E39" s="11" t="s">
        <v>80</v>
      </c>
      <c r="F39" s="11" t="s">
        <v>24</v>
      </c>
      <c r="G39" s="11">
        <v>5.3755999999999998E-2</v>
      </c>
      <c r="H39" s="14">
        <v>43824</v>
      </c>
      <c r="I39" s="24">
        <v>44286</v>
      </c>
      <c r="J39" s="24">
        <v>45381</v>
      </c>
      <c r="K39" s="11" t="s">
        <v>19</v>
      </c>
      <c r="L39" s="11">
        <v>5.3755999999999998E-2</v>
      </c>
    </row>
    <row r="40" spans="1:12" ht="19.5" customHeight="1">
      <c r="A40" s="33"/>
      <c r="B40" s="33"/>
      <c r="C40" s="12" t="s">
        <v>59</v>
      </c>
      <c r="D40" s="13" t="s">
        <v>16</v>
      </c>
      <c r="E40" s="45" t="s">
        <v>60</v>
      </c>
      <c r="F40" s="16" t="s">
        <v>24</v>
      </c>
      <c r="G40" s="11">
        <v>7.5809000000000001E-2</v>
      </c>
      <c r="H40" s="14">
        <v>44358</v>
      </c>
      <c r="I40" s="24">
        <v>44814</v>
      </c>
      <c r="J40" s="24">
        <v>45909</v>
      </c>
      <c r="K40" s="11" t="s">
        <v>19</v>
      </c>
      <c r="L40" s="11">
        <v>7.5809000000000001E-2</v>
      </c>
    </row>
    <row r="41" spans="1:12" ht="19.5" customHeight="1">
      <c r="A41" s="33"/>
      <c r="B41" s="33"/>
      <c r="C41" s="12" t="s">
        <v>59</v>
      </c>
      <c r="D41" s="13" t="s">
        <v>16</v>
      </c>
      <c r="E41" s="45"/>
      <c r="F41" s="16" t="s">
        <v>24</v>
      </c>
      <c r="G41" s="11">
        <v>1.2515999999999999E-2</v>
      </c>
      <c r="H41" s="14">
        <v>44358</v>
      </c>
      <c r="I41" s="24">
        <v>44814</v>
      </c>
      <c r="J41" s="24">
        <v>45909</v>
      </c>
      <c r="K41" s="11" t="s">
        <v>19</v>
      </c>
      <c r="L41" s="11">
        <v>1.2515999999999999E-2</v>
      </c>
    </row>
    <row r="42" spans="1:12" ht="19.5" customHeight="1">
      <c r="A42" s="33"/>
      <c r="B42" s="33"/>
      <c r="C42" s="12" t="s">
        <v>59</v>
      </c>
      <c r="D42" s="13" t="s">
        <v>16</v>
      </c>
      <c r="E42" s="16" t="s">
        <v>81</v>
      </c>
      <c r="F42" s="16" t="s">
        <v>39</v>
      </c>
      <c r="G42" s="11">
        <v>0.23885999999999999</v>
      </c>
      <c r="H42" s="14">
        <v>44799</v>
      </c>
      <c r="I42" s="24">
        <v>45260</v>
      </c>
      <c r="J42" s="24">
        <v>46355</v>
      </c>
      <c r="K42" s="16" t="s">
        <v>19</v>
      </c>
      <c r="L42" s="27">
        <f>G42-(0.427575/2.5)</f>
        <v>6.7830000000000001E-2</v>
      </c>
    </row>
    <row r="43" spans="1:12" ht="15.95" customHeight="1">
      <c r="A43" s="33">
        <v>17</v>
      </c>
      <c r="B43" s="33" t="s">
        <v>82</v>
      </c>
      <c r="C43" s="12" t="s">
        <v>83</v>
      </c>
      <c r="D43" s="13" t="s">
        <v>84</v>
      </c>
      <c r="E43" s="11" t="s">
        <v>85</v>
      </c>
      <c r="F43" s="11" t="s">
        <v>24</v>
      </c>
      <c r="G43" s="11">
        <v>2.120619</v>
      </c>
      <c r="H43" s="14">
        <v>44005</v>
      </c>
      <c r="I43" s="24">
        <v>44469</v>
      </c>
      <c r="J43" s="24">
        <v>45564</v>
      </c>
      <c r="K43" s="11" t="s">
        <v>19</v>
      </c>
      <c r="L43" s="11">
        <v>2.120619</v>
      </c>
    </row>
    <row r="44" spans="1:12" ht="15.95" customHeight="1">
      <c r="A44" s="33"/>
      <c r="B44" s="33"/>
      <c r="C44" s="12" t="s">
        <v>83</v>
      </c>
      <c r="D44" s="13" t="s">
        <v>84</v>
      </c>
      <c r="E44" s="11" t="s">
        <v>86</v>
      </c>
      <c r="F44" s="11" t="s">
        <v>24</v>
      </c>
      <c r="G44" s="11">
        <v>4.3723850000000004</v>
      </c>
      <c r="H44" s="14">
        <v>44005</v>
      </c>
      <c r="I44" s="24">
        <v>44469</v>
      </c>
      <c r="J44" s="24">
        <v>45564</v>
      </c>
      <c r="K44" s="11" t="s">
        <v>19</v>
      </c>
      <c r="L44" s="11">
        <v>4.3723850000000004</v>
      </c>
    </row>
    <row r="45" spans="1:12" ht="15.95" customHeight="1">
      <c r="A45" s="33"/>
      <c r="B45" s="33"/>
      <c r="C45" s="12" t="s">
        <v>83</v>
      </c>
      <c r="D45" s="13" t="s">
        <v>84</v>
      </c>
      <c r="E45" s="11" t="s">
        <v>87</v>
      </c>
      <c r="F45" s="11" t="s">
        <v>24</v>
      </c>
      <c r="G45" s="11">
        <v>3.9441069999999998</v>
      </c>
      <c r="H45" s="14">
        <v>44005</v>
      </c>
      <c r="I45" s="24">
        <v>44469</v>
      </c>
      <c r="J45" s="24">
        <v>45564</v>
      </c>
      <c r="K45" s="11" t="s">
        <v>19</v>
      </c>
      <c r="L45" s="11">
        <v>3.9441069999999998</v>
      </c>
    </row>
    <row r="46" spans="1:12" ht="15.95" customHeight="1">
      <c r="A46" s="33"/>
      <c r="B46" s="33"/>
      <c r="C46" s="12" t="s">
        <v>83</v>
      </c>
      <c r="D46" s="13" t="s">
        <v>84</v>
      </c>
      <c r="E46" s="16" t="s">
        <v>88</v>
      </c>
      <c r="F46" s="16" t="s">
        <v>39</v>
      </c>
      <c r="G46" s="11">
        <v>0.25015700000000002</v>
      </c>
      <c r="H46" s="14">
        <v>44797</v>
      </c>
      <c r="I46" s="24">
        <v>45260</v>
      </c>
      <c r="J46" s="24">
        <v>46355</v>
      </c>
      <c r="K46" s="16" t="s">
        <v>19</v>
      </c>
      <c r="L46" s="27">
        <v>0.25015700000000002</v>
      </c>
    </row>
    <row r="47" spans="1:12" ht="15.95" customHeight="1">
      <c r="A47" s="33"/>
      <c r="B47" s="33"/>
      <c r="C47" s="12" t="s">
        <v>83</v>
      </c>
      <c r="D47" s="13" t="s">
        <v>84</v>
      </c>
      <c r="E47" s="16" t="s">
        <v>88</v>
      </c>
      <c r="F47" s="16" t="s">
        <v>39</v>
      </c>
      <c r="G47" s="11">
        <v>0.12882199999999999</v>
      </c>
      <c r="H47" s="14">
        <v>44797</v>
      </c>
      <c r="I47" s="24">
        <v>45260</v>
      </c>
      <c r="J47" s="24">
        <v>46355</v>
      </c>
      <c r="K47" s="16" t="s">
        <v>19</v>
      </c>
      <c r="L47" s="27">
        <v>0.12882199999999999</v>
      </c>
    </row>
    <row r="48" spans="1:12" ht="15.95" customHeight="1">
      <c r="A48" s="33">
        <v>18</v>
      </c>
      <c r="B48" s="33" t="s">
        <v>89</v>
      </c>
      <c r="C48" s="12" t="s">
        <v>90</v>
      </c>
      <c r="D48" s="13" t="s">
        <v>84</v>
      </c>
      <c r="E48" s="11" t="s">
        <v>91</v>
      </c>
      <c r="F48" s="11" t="s">
        <v>24</v>
      </c>
      <c r="G48" s="11">
        <v>9.5713000000000006E-2</v>
      </c>
      <c r="H48" s="14">
        <v>44095</v>
      </c>
      <c r="I48" s="24">
        <v>44560</v>
      </c>
      <c r="J48" s="24">
        <v>45655</v>
      </c>
      <c r="K48" s="16" t="s">
        <v>19</v>
      </c>
      <c r="L48" s="11">
        <v>9.5713000000000006E-2</v>
      </c>
    </row>
    <row r="49" spans="1:12" ht="15.95" customHeight="1">
      <c r="A49" s="33"/>
      <c r="B49" s="33"/>
      <c r="C49" s="12" t="s">
        <v>90</v>
      </c>
      <c r="D49" s="13" t="s">
        <v>84</v>
      </c>
      <c r="E49" s="11" t="s">
        <v>91</v>
      </c>
      <c r="F49" s="11" t="s">
        <v>24</v>
      </c>
      <c r="G49" s="11">
        <v>0.17558000000000001</v>
      </c>
      <c r="H49" s="14">
        <v>44095</v>
      </c>
      <c r="I49" s="24">
        <v>44560</v>
      </c>
      <c r="J49" s="24">
        <v>45655</v>
      </c>
      <c r="K49" s="16" t="s">
        <v>19</v>
      </c>
      <c r="L49" s="11">
        <v>0.17558000000000001</v>
      </c>
    </row>
    <row r="50" spans="1:12" ht="15.95" customHeight="1">
      <c r="A50" s="33"/>
      <c r="B50" s="33"/>
      <c r="C50" s="12" t="s">
        <v>90</v>
      </c>
      <c r="D50" s="13" t="s">
        <v>84</v>
      </c>
      <c r="E50" s="11" t="s">
        <v>91</v>
      </c>
      <c r="F50" s="11" t="s">
        <v>24</v>
      </c>
      <c r="G50" s="11">
        <v>1.0155320000000001</v>
      </c>
      <c r="H50" s="14">
        <v>44095</v>
      </c>
      <c r="I50" s="24">
        <v>44560</v>
      </c>
      <c r="J50" s="24">
        <v>45655</v>
      </c>
      <c r="K50" s="16" t="s">
        <v>19</v>
      </c>
      <c r="L50" s="11">
        <v>1.0155320000000001</v>
      </c>
    </row>
    <row r="51" spans="1:12" ht="15.95" customHeight="1">
      <c r="A51" s="33"/>
      <c r="B51" s="33"/>
      <c r="C51" s="12" t="s">
        <v>90</v>
      </c>
      <c r="D51" s="13" t="s">
        <v>84</v>
      </c>
      <c r="E51" s="11" t="s">
        <v>91</v>
      </c>
      <c r="F51" s="11" t="s">
        <v>24</v>
      </c>
      <c r="G51" s="11">
        <v>0.34588999999999998</v>
      </c>
      <c r="H51" s="14">
        <v>44095</v>
      </c>
      <c r="I51" s="24">
        <v>44560</v>
      </c>
      <c r="J51" s="24">
        <v>45655</v>
      </c>
      <c r="K51" s="16" t="s">
        <v>19</v>
      </c>
      <c r="L51" s="11">
        <v>0.34588999999999998</v>
      </c>
    </row>
    <row r="52" spans="1:12" ht="15.95" customHeight="1">
      <c r="A52" s="33"/>
      <c r="B52" s="33"/>
      <c r="C52" s="12" t="s">
        <v>90</v>
      </c>
      <c r="D52" s="13" t="s">
        <v>84</v>
      </c>
      <c r="E52" s="11" t="s">
        <v>91</v>
      </c>
      <c r="F52" s="11" t="s">
        <v>24</v>
      </c>
      <c r="G52" s="11">
        <v>1.6341380000000001</v>
      </c>
      <c r="H52" s="14">
        <v>44095</v>
      </c>
      <c r="I52" s="24">
        <v>44560</v>
      </c>
      <c r="J52" s="24">
        <v>45655</v>
      </c>
      <c r="K52" s="16" t="s">
        <v>19</v>
      </c>
      <c r="L52" s="11">
        <v>1.6341380000000001</v>
      </c>
    </row>
    <row r="53" spans="1:12" ht="15.95" customHeight="1">
      <c r="A53" s="33"/>
      <c r="B53" s="33"/>
      <c r="C53" s="12" t="s">
        <v>90</v>
      </c>
      <c r="D53" s="13" t="s">
        <v>84</v>
      </c>
      <c r="E53" s="11" t="s">
        <v>91</v>
      </c>
      <c r="F53" s="11" t="s">
        <v>24</v>
      </c>
      <c r="G53" s="11">
        <v>0.182648</v>
      </c>
      <c r="H53" s="14">
        <v>44095</v>
      </c>
      <c r="I53" s="24">
        <v>44560</v>
      </c>
      <c r="J53" s="24">
        <v>45655</v>
      </c>
      <c r="K53" s="16" t="s">
        <v>19</v>
      </c>
      <c r="L53" s="11">
        <v>0.182648</v>
      </c>
    </row>
    <row r="54" spans="1:12" ht="15.95" customHeight="1">
      <c r="A54" s="33"/>
      <c r="B54" s="33"/>
      <c r="C54" s="12" t="s">
        <v>90</v>
      </c>
      <c r="D54" s="13" t="s">
        <v>84</v>
      </c>
      <c r="E54" s="11" t="s">
        <v>91</v>
      </c>
      <c r="F54" s="11" t="s">
        <v>24</v>
      </c>
      <c r="G54" s="11">
        <v>1.446464</v>
      </c>
      <c r="H54" s="14">
        <v>44095</v>
      </c>
      <c r="I54" s="24">
        <v>44561</v>
      </c>
      <c r="J54" s="24">
        <v>45655</v>
      </c>
      <c r="K54" s="16" t="s">
        <v>19</v>
      </c>
      <c r="L54" s="11">
        <v>1.446464</v>
      </c>
    </row>
    <row r="55" spans="1:12" ht="15.95" customHeight="1">
      <c r="A55" s="11">
        <v>19</v>
      </c>
      <c r="B55" s="11" t="s">
        <v>92</v>
      </c>
      <c r="C55" s="12" t="s">
        <v>90</v>
      </c>
      <c r="D55" s="13" t="s">
        <v>84</v>
      </c>
      <c r="E55" s="11" t="s">
        <v>91</v>
      </c>
      <c r="F55" s="11" t="s">
        <v>24</v>
      </c>
      <c r="G55" s="11">
        <v>0.96409100000000003</v>
      </c>
      <c r="H55" s="14">
        <v>44095</v>
      </c>
      <c r="I55" s="24">
        <v>44560</v>
      </c>
      <c r="J55" s="24">
        <v>45655</v>
      </c>
      <c r="K55" s="16" t="s">
        <v>19</v>
      </c>
      <c r="L55" s="11">
        <v>0.96409100000000003</v>
      </c>
    </row>
    <row r="56" spans="1:12" ht="15.95" customHeight="1">
      <c r="A56" s="33">
        <v>20</v>
      </c>
      <c r="B56" s="33" t="s">
        <v>93</v>
      </c>
      <c r="C56" s="12" t="s">
        <v>90</v>
      </c>
      <c r="D56" s="13" t="s">
        <v>84</v>
      </c>
      <c r="E56" s="11" t="s">
        <v>94</v>
      </c>
      <c r="F56" s="11" t="s">
        <v>18</v>
      </c>
      <c r="G56" s="11">
        <v>0.38933499999999999</v>
      </c>
      <c r="H56" s="14">
        <v>43257</v>
      </c>
      <c r="I56" s="24">
        <v>43738</v>
      </c>
      <c r="J56" s="24">
        <v>44833</v>
      </c>
      <c r="K56" s="11" t="s">
        <v>19</v>
      </c>
      <c r="L56" s="11">
        <v>0.38933499999999999</v>
      </c>
    </row>
    <row r="57" spans="1:12" ht="15.95" customHeight="1">
      <c r="A57" s="33"/>
      <c r="B57" s="33"/>
      <c r="C57" s="12" t="s">
        <v>90</v>
      </c>
      <c r="D57" s="13" t="s">
        <v>84</v>
      </c>
      <c r="E57" s="11" t="s">
        <v>94</v>
      </c>
      <c r="F57" s="11" t="s">
        <v>18</v>
      </c>
      <c r="G57" s="11">
        <v>0.52004300000000003</v>
      </c>
      <c r="H57" s="14">
        <v>43257</v>
      </c>
      <c r="I57" s="24">
        <v>43738</v>
      </c>
      <c r="J57" s="24">
        <v>44833</v>
      </c>
      <c r="K57" s="11" t="s">
        <v>19</v>
      </c>
      <c r="L57" s="11">
        <v>0.52004300000000003</v>
      </c>
    </row>
    <row r="58" spans="1:12" ht="15.95" customHeight="1">
      <c r="A58" s="33"/>
      <c r="B58" s="33"/>
      <c r="C58" s="12" t="s">
        <v>95</v>
      </c>
      <c r="D58" s="13" t="s">
        <v>84</v>
      </c>
      <c r="E58" s="11" t="s">
        <v>94</v>
      </c>
      <c r="F58" s="11" t="s">
        <v>18</v>
      </c>
      <c r="G58" s="11">
        <v>2.7610380000000001</v>
      </c>
      <c r="H58" s="14">
        <v>43257</v>
      </c>
      <c r="I58" s="24">
        <v>43738</v>
      </c>
      <c r="J58" s="24">
        <v>44833</v>
      </c>
      <c r="K58" s="11" t="s">
        <v>19</v>
      </c>
      <c r="L58" s="11">
        <v>0.90298080000000003</v>
      </c>
    </row>
    <row r="59" spans="1:12" ht="15.95" customHeight="1">
      <c r="A59" s="33"/>
      <c r="B59" s="33"/>
      <c r="C59" s="12" t="s">
        <v>95</v>
      </c>
      <c r="D59" s="13" t="s">
        <v>84</v>
      </c>
      <c r="E59" s="11" t="s">
        <v>96</v>
      </c>
      <c r="F59" s="11" t="s">
        <v>18</v>
      </c>
      <c r="G59" s="11">
        <v>4.7211069999999999</v>
      </c>
      <c r="H59" s="14">
        <v>43257</v>
      </c>
      <c r="I59" s="24">
        <v>43738</v>
      </c>
      <c r="J59" s="24">
        <v>44833</v>
      </c>
      <c r="K59" s="11" t="s">
        <v>19</v>
      </c>
      <c r="L59" s="11">
        <v>0.39545419999999998</v>
      </c>
    </row>
    <row r="60" spans="1:12" ht="15.95" customHeight="1">
      <c r="A60" s="33"/>
      <c r="B60" s="33"/>
      <c r="C60" s="12" t="s">
        <v>95</v>
      </c>
      <c r="D60" s="13" t="s">
        <v>84</v>
      </c>
      <c r="E60" s="11" t="s">
        <v>96</v>
      </c>
      <c r="F60" s="11" t="s">
        <v>18</v>
      </c>
      <c r="G60" s="11">
        <v>6.3345969999999996</v>
      </c>
      <c r="H60" s="14">
        <v>43257</v>
      </c>
      <c r="I60" s="24">
        <v>43738</v>
      </c>
      <c r="J60" s="24">
        <v>44833</v>
      </c>
      <c r="K60" s="11" t="s">
        <v>19</v>
      </c>
      <c r="L60" s="11">
        <v>0.64365059999999996</v>
      </c>
    </row>
    <row r="61" spans="1:12" ht="15.95" customHeight="1">
      <c r="A61" s="33"/>
      <c r="B61" s="33"/>
      <c r="C61" s="12" t="s">
        <v>97</v>
      </c>
      <c r="D61" s="13" t="s">
        <v>84</v>
      </c>
      <c r="E61" s="11" t="s">
        <v>94</v>
      </c>
      <c r="F61" s="11" t="s">
        <v>24</v>
      </c>
      <c r="G61" s="11">
        <v>1.756623</v>
      </c>
      <c r="H61" s="14">
        <v>44207</v>
      </c>
      <c r="I61" s="24">
        <v>44661</v>
      </c>
      <c r="J61" s="24">
        <v>45756</v>
      </c>
      <c r="K61" s="11" t="s">
        <v>19</v>
      </c>
      <c r="L61" s="11">
        <v>1.756623</v>
      </c>
    </row>
    <row r="62" spans="1:12" ht="15.95" customHeight="1">
      <c r="A62" s="33"/>
      <c r="B62" s="33"/>
      <c r="C62" s="12" t="s">
        <v>97</v>
      </c>
      <c r="D62" s="13" t="s">
        <v>84</v>
      </c>
      <c r="E62" s="11" t="s">
        <v>94</v>
      </c>
      <c r="F62" s="11" t="s">
        <v>24</v>
      </c>
      <c r="G62" s="11">
        <v>4.1557139999999997</v>
      </c>
      <c r="H62" s="14">
        <v>44207</v>
      </c>
      <c r="I62" s="24">
        <v>44661</v>
      </c>
      <c r="J62" s="24">
        <v>45756</v>
      </c>
      <c r="K62" s="11" t="s">
        <v>19</v>
      </c>
      <c r="L62" s="11">
        <v>4.1557139999999997</v>
      </c>
    </row>
    <row r="63" spans="1:12" ht="15.95" customHeight="1">
      <c r="A63" s="33"/>
      <c r="B63" s="33"/>
      <c r="C63" s="12" t="s">
        <v>98</v>
      </c>
      <c r="D63" s="13" t="s">
        <v>84</v>
      </c>
      <c r="E63" s="11" t="s">
        <v>94</v>
      </c>
      <c r="F63" s="11" t="s">
        <v>24</v>
      </c>
      <c r="G63" s="11">
        <v>3.7770589999999999</v>
      </c>
      <c r="H63" s="14">
        <v>44207</v>
      </c>
      <c r="I63" s="24">
        <v>44661</v>
      </c>
      <c r="J63" s="24">
        <v>45756</v>
      </c>
      <c r="K63" s="11" t="s">
        <v>19</v>
      </c>
      <c r="L63" s="11">
        <v>3.7770589999999999</v>
      </c>
    </row>
    <row r="64" spans="1:12" ht="15.95" customHeight="1">
      <c r="A64" s="33"/>
      <c r="B64" s="33"/>
      <c r="C64" s="12" t="s">
        <v>98</v>
      </c>
      <c r="D64" s="13" t="s">
        <v>84</v>
      </c>
      <c r="E64" s="11" t="s">
        <v>94</v>
      </c>
      <c r="F64" s="11" t="s">
        <v>24</v>
      </c>
      <c r="G64" s="11">
        <v>3.4863559999999998</v>
      </c>
      <c r="H64" s="14">
        <v>44207</v>
      </c>
      <c r="I64" s="24">
        <v>44661</v>
      </c>
      <c r="J64" s="24">
        <v>45756</v>
      </c>
      <c r="K64" s="11" t="s">
        <v>19</v>
      </c>
      <c r="L64" s="11">
        <v>3.4863559999999998</v>
      </c>
    </row>
    <row r="65" spans="1:12" ht="15.95" customHeight="1">
      <c r="A65" s="33"/>
      <c r="B65" s="33"/>
      <c r="C65" s="12" t="s">
        <v>98</v>
      </c>
      <c r="D65" s="13" t="s">
        <v>84</v>
      </c>
      <c r="E65" s="11" t="s">
        <v>99</v>
      </c>
      <c r="F65" s="11" t="s">
        <v>24</v>
      </c>
      <c r="G65" s="11">
        <v>0.64524800000000004</v>
      </c>
      <c r="H65" s="14">
        <v>44207</v>
      </c>
      <c r="I65" s="24">
        <v>44661</v>
      </c>
      <c r="J65" s="24">
        <v>45756</v>
      </c>
      <c r="K65" s="11" t="s">
        <v>19</v>
      </c>
      <c r="L65" s="11">
        <v>0.64524800000000004</v>
      </c>
    </row>
    <row r="66" spans="1:12" ht="15.95" customHeight="1">
      <c r="A66" s="33"/>
      <c r="B66" s="33"/>
      <c r="C66" s="12" t="s">
        <v>98</v>
      </c>
      <c r="D66" s="13" t="s">
        <v>84</v>
      </c>
      <c r="E66" s="11" t="s">
        <v>100</v>
      </c>
      <c r="F66" s="11" t="s">
        <v>24</v>
      </c>
      <c r="G66" s="11">
        <v>2.9744290000000002</v>
      </c>
      <c r="H66" s="14">
        <v>44207</v>
      </c>
      <c r="I66" s="24">
        <v>44661</v>
      </c>
      <c r="J66" s="24">
        <v>45756</v>
      </c>
      <c r="K66" s="11" t="s">
        <v>19</v>
      </c>
      <c r="L66" s="11">
        <v>2.9744290000000002</v>
      </c>
    </row>
    <row r="67" spans="1:12" ht="15.95" customHeight="1">
      <c r="A67" s="33"/>
      <c r="B67" s="33"/>
      <c r="C67" s="12" t="s">
        <v>90</v>
      </c>
      <c r="D67" s="13" t="s">
        <v>84</v>
      </c>
      <c r="E67" s="16" t="s">
        <v>101</v>
      </c>
      <c r="F67" s="16" t="s">
        <v>39</v>
      </c>
      <c r="G67" s="11">
        <v>0.25406800000000002</v>
      </c>
      <c r="H67" s="14">
        <v>44547</v>
      </c>
      <c r="I67" s="24">
        <v>45000</v>
      </c>
      <c r="J67" s="24">
        <v>46095</v>
      </c>
      <c r="K67" s="11" t="s">
        <v>19</v>
      </c>
      <c r="L67" s="31">
        <v>0.25406800000000002</v>
      </c>
    </row>
    <row r="68" spans="1:12" ht="15.95" customHeight="1">
      <c r="A68" s="11">
        <v>21</v>
      </c>
      <c r="B68" s="13" t="s">
        <v>102</v>
      </c>
      <c r="C68" s="12" t="s">
        <v>103</v>
      </c>
      <c r="D68" s="13" t="s">
        <v>16</v>
      </c>
      <c r="E68" s="11" t="s">
        <v>104</v>
      </c>
      <c r="F68" s="11" t="s">
        <v>24</v>
      </c>
      <c r="G68" s="11">
        <v>2.8183099999999999</v>
      </c>
      <c r="H68" s="14">
        <v>44292</v>
      </c>
      <c r="I68" s="24">
        <v>44742</v>
      </c>
      <c r="J68" s="24">
        <v>45837</v>
      </c>
      <c r="K68" s="11" t="s">
        <v>19</v>
      </c>
      <c r="L68" s="11">
        <v>2.8183099999999999</v>
      </c>
    </row>
    <row r="69" spans="1:12" ht="15.95" customHeight="1">
      <c r="A69" s="11">
        <v>22</v>
      </c>
      <c r="B69" s="13" t="s">
        <v>105</v>
      </c>
      <c r="C69" s="12" t="s">
        <v>106</v>
      </c>
      <c r="D69" s="13" t="s">
        <v>16</v>
      </c>
      <c r="E69" s="11" t="s">
        <v>107</v>
      </c>
      <c r="F69" s="16" t="s">
        <v>39</v>
      </c>
      <c r="G69" s="11">
        <v>1.9375</v>
      </c>
      <c r="H69" s="14">
        <v>44681</v>
      </c>
      <c r="I69" s="24">
        <v>45136</v>
      </c>
      <c r="J69" s="24">
        <v>46231</v>
      </c>
      <c r="K69" s="16" t="s">
        <v>19</v>
      </c>
      <c r="L69" s="11">
        <f>G69-(2.993238/2)</f>
        <v>0.44088100000000008</v>
      </c>
    </row>
    <row r="70" spans="1:12" ht="15.95" customHeight="1">
      <c r="A70" s="11">
        <v>23</v>
      </c>
      <c r="B70" s="13" t="s">
        <v>108</v>
      </c>
      <c r="C70" s="12" t="s">
        <v>109</v>
      </c>
      <c r="D70" s="13" t="s">
        <v>16</v>
      </c>
      <c r="E70" s="11" t="s">
        <v>110</v>
      </c>
      <c r="F70" s="11" t="s">
        <v>18</v>
      </c>
      <c r="G70" s="11">
        <v>1.8667</v>
      </c>
      <c r="H70" s="14">
        <v>40757.422222222202</v>
      </c>
      <c r="I70" s="24">
        <v>40878.422222222202</v>
      </c>
      <c r="J70" s="24">
        <v>41974.422222222202</v>
      </c>
      <c r="K70" s="11" t="s">
        <v>19</v>
      </c>
      <c r="L70" s="11">
        <v>1.8667</v>
      </c>
    </row>
    <row r="71" spans="1:12" ht="15.95" customHeight="1">
      <c r="A71" s="11">
        <v>24</v>
      </c>
      <c r="B71" s="28" t="s">
        <v>111</v>
      </c>
      <c r="C71" s="12" t="s">
        <v>15</v>
      </c>
      <c r="D71" s="13" t="s">
        <v>112</v>
      </c>
      <c r="E71" s="16" t="s">
        <v>113</v>
      </c>
      <c r="F71" s="16" t="s">
        <v>39</v>
      </c>
      <c r="G71" s="11">
        <v>0.87341299999999999</v>
      </c>
      <c r="H71" s="14">
        <v>44760</v>
      </c>
      <c r="I71" s="24">
        <v>45230</v>
      </c>
      <c r="J71" s="24">
        <v>46325</v>
      </c>
      <c r="K71" s="16" t="s">
        <v>19</v>
      </c>
      <c r="L71" s="11">
        <f>G71-(1.503566/2)</f>
        <v>0.12163000000000002</v>
      </c>
    </row>
    <row r="72" spans="1:12" ht="15.95" customHeight="1">
      <c r="A72" s="11">
        <v>25</v>
      </c>
      <c r="B72" s="21" t="s">
        <v>114</v>
      </c>
      <c r="C72" s="12" t="s">
        <v>115</v>
      </c>
      <c r="D72" s="13" t="s">
        <v>43</v>
      </c>
      <c r="E72" s="11" t="s">
        <v>44</v>
      </c>
      <c r="F72" s="11" t="s">
        <v>18</v>
      </c>
      <c r="G72" s="11">
        <v>1.9294800000000001</v>
      </c>
      <c r="H72" s="14">
        <v>42534</v>
      </c>
      <c r="I72" s="24">
        <v>42979</v>
      </c>
      <c r="J72" s="24">
        <v>44044</v>
      </c>
      <c r="K72" s="11" t="s">
        <v>19</v>
      </c>
      <c r="L72" s="11">
        <v>1.9294800000000001</v>
      </c>
    </row>
    <row r="73" spans="1:12" ht="15.95" customHeight="1">
      <c r="A73" s="11">
        <v>26</v>
      </c>
      <c r="B73" s="21" t="s">
        <v>116</v>
      </c>
      <c r="C73" s="12" t="s">
        <v>115</v>
      </c>
      <c r="D73" s="13" t="s">
        <v>43</v>
      </c>
      <c r="E73" s="11" t="s">
        <v>44</v>
      </c>
      <c r="F73" s="11" t="s">
        <v>18</v>
      </c>
      <c r="G73" s="11">
        <v>1.999431</v>
      </c>
      <c r="H73" s="14">
        <v>43467</v>
      </c>
      <c r="I73" s="24">
        <v>43982</v>
      </c>
      <c r="J73" s="24">
        <v>45076</v>
      </c>
      <c r="K73" s="11" t="s">
        <v>19</v>
      </c>
      <c r="L73" s="11">
        <v>1.999431</v>
      </c>
    </row>
    <row r="74" spans="1:12" ht="15.95" customHeight="1">
      <c r="A74" s="11">
        <v>27</v>
      </c>
      <c r="B74" s="21" t="s">
        <v>117</v>
      </c>
      <c r="C74" s="12" t="s">
        <v>118</v>
      </c>
      <c r="D74" s="13" t="s">
        <v>119</v>
      </c>
      <c r="E74" s="11" t="s">
        <v>120</v>
      </c>
      <c r="F74" s="11" t="s">
        <v>18</v>
      </c>
      <c r="G74" s="11">
        <v>2.875756</v>
      </c>
      <c r="H74" s="14">
        <v>42725</v>
      </c>
      <c r="I74" s="24">
        <v>43191</v>
      </c>
      <c r="J74" s="24">
        <v>44287</v>
      </c>
      <c r="K74" s="11" t="s">
        <v>19</v>
      </c>
      <c r="L74" s="11">
        <v>2.875756</v>
      </c>
    </row>
    <row r="75" spans="1:12" ht="15.95" customHeight="1">
      <c r="A75" s="11">
        <v>28</v>
      </c>
      <c r="B75" s="21" t="s">
        <v>121</v>
      </c>
      <c r="C75" s="12" t="s">
        <v>122</v>
      </c>
      <c r="D75" s="13" t="s">
        <v>16</v>
      </c>
      <c r="E75" s="11" t="s">
        <v>123</v>
      </c>
      <c r="F75" s="11" t="s">
        <v>18</v>
      </c>
      <c r="G75" s="11">
        <v>1.0026870000000001</v>
      </c>
      <c r="H75" s="14">
        <v>42725</v>
      </c>
      <c r="I75" s="24">
        <v>43252</v>
      </c>
      <c r="J75" s="24">
        <v>44348</v>
      </c>
      <c r="K75" s="11" t="s">
        <v>19</v>
      </c>
      <c r="L75" s="11">
        <v>1.0026870000000001</v>
      </c>
    </row>
    <row r="76" spans="1:12" ht="15.95" customHeight="1">
      <c r="A76" s="11">
        <v>29</v>
      </c>
      <c r="B76" s="29" t="s">
        <v>124</v>
      </c>
      <c r="C76" s="12" t="s">
        <v>125</v>
      </c>
      <c r="D76" s="13" t="s">
        <v>16</v>
      </c>
      <c r="E76" s="11" t="s">
        <v>74</v>
      </c>
      <c r="F76" s="11" t="s">
        <v>24</v>
      </c>
      <c r="G76" s="11">
        <v>1.767571</v>
      </c>
      <c r="H76" s="14">
        <v>43794</v>
      </c>
      <c r="I76" s="24">
        <v>44255</v>
      </c>
      <c r="J76" s="24">
        <v>45349</v>
      </c>
      <c r="K76" s="11" t="s">
        <v>19</v>
      </c>
      <c r="L76" s="11">
        <v>1.767571</v>
      </c>
    </row>
    <row r="77" spans="1:12" ht="15.95" customHeight="1">
      <c r="A77" s="11">
        <v>30</v>
      </c>
      <c r="B77" s="21" t="s">
        <v>126</v>
      </c>
      <c r="C77" s="12" t="s">
        <v>127</v>
      </c>
      <c r="D77" s="13" t="s">
        <v>16</v>
      </c>
      <c r="E77" s="11" t="s">
        <v>128</v>
      </c>
      <c r="F77" s="11" t="s">
        <v>18</v>
      </c>
      <c r="G77" s="11">
        <v>0.863205</v>
      </c>
      <c r="H77" s="14">
        <v>43136</v>
      </c>
      <c r="I77" s="24">
        <v>43585</v>
      </c>
      <c r="J77" s="24">
        <v>44680</v>
      </c>
      <c r="K77" s="11" t="s">
        <v>19</v>
      </c>
      <c r="L77" s="11">
        <v>0.863205</v>
      </c>
    </row>
    <row r="78" spans="1:12" ht="15.95" customHeight="1">
      <c r="A78" s="11">
        <v>31</v>
      </c>
      <c r="B78" s="21" t="s">
        <v>129</v>
      </c>
      <c r="C78" s="12" t="s">
        <v>130</v>
      </c>
      <c r="D78" s="13" t="s">
        <v>16</v>
      </c>
      <c r="E78" s="11" t="s">
        <v>131</v>
      </c>
      <c r="F78" s="11" t="s">
        <v>18</v>
      </c>
      <c r="G78" s="11">
        <v>1.9454469999999999</v>
      </c>
      <c r="H78" s="14">
        <v>43430</v>
      </c>
      <c r="I78" s="24">
        <v>43921</v>
      </c>
      <c r="J78" s="24">
        <v>45015</v>
      </c>
      <c r="K78" s="11" t="s">
        <v>19</v>
      </c>
      <c r="L78" s="11">
        <v>1.9454469999999999</v>
      </c>
    </row>
    <row r="79" spans="1:12" ht="15.95" customHeight="1">
      <c r="A79" s="11">
        <v>32</v>
      </c>
      <c r="B79" s="29" t="s">
        <v>132</v>
      </c>
      <c r="C79" s="12" t="s">
        <v>133</v>
      </c>
      <c r="D79" s="13" t="s">
        <v>112</v>
      </c>
      <c r="E79" s="11" t="s">
        <v>134</v>
      </c>
      <c r="F79" s="11" t="s">
        <v>24</v>
      </c>
      <c r="G79" s="11">
        <v>2.619516</v>
      </c>
      <c r="H79" s="14">
        <v>44358</v>
      </c>
      <c r="I79" s="24">
        <v>44814</v>
      </c>
      <c r="J79" s="24">
        <v>45909</v>
      </c>
      <c r="K79" s="11" t="s">
        <v>40</v>
      </c>
      <c r="L79" s="11"/>
    </row>
    <row r="80" spans="1:12" ht="15.95" customHeight="1">
      <c r="A80" s="11">
        <v>33</v>
      </c>
      <c r="B80" s="30" t="s">
        <v>135</v>
      </c>
      <c r="C80" s="30" t="s">
        <v>103</v>
      </c>
      <c r="D80" s="13" t="s">
        <v>16</v>
      </c>
      <c r="E80" s="12" t="s">
        <v>136</v>
      </c>
      <c r="F80" s="12" t="s">
        <v>24</v>
      </c>
      <c r="G80" s="12">
        <v>1.792662</v>
      </c>
      <c r="H80" s="14">
        <v>45322</v>
      </c>
      <c r="I80" s="14">
        <v>45776</v>
      </c>
      <c r="J80" s="14">
        <v>46871</v>
      </c>
      <c r="K80" s="11" t="s">
        <v>40</v>
      </c>
      <c r="L80" s="14"/>
    </row>
    <row r="81" spans="1:12" ht="15.95" customHeight="1">
      <c r="A81" s="36">
        <v>34</v>
      </c>
      <c r="B81" s="43" t="s">
        <v>137</v>
      </c>
      <c r="C81" s="30" t="s">
        <v>138</v>
      </c>
      <c r="D81" s="30" t="s">
        <v>112</v>
      </c>
      <c r="E81" s="30" t="s">
        <v>139</v>
      </c>
      <c r="F81" s="12" t="s">
        <v>24</v>
      </c>
      <c r="G81" s="12">
        <v>0.23654600000000001</v>
      </c>
      <c r="H81" s="14">
        <v>45285</v>
      </c>
      <c r="I81" s="14">
        <v>45740</v>
      </c>
      <c r="J81" s="14">
        <v>46835</v>
      </c>
      <c r="K81" s="14" t="s">
        <v>40</v>
      </c>
      <c r="L81" s="14"/>
    </row>
    <row r="82" spans="1:12" ht="15.95" customHeight="1">
      <c r="A82" s="37"/>
      <c r="B82" s="44"/>
      <c r="C82" s="30" t="s">
        <v>138</v>
      </c>
      <c r="D82" s="30" t="s">
        <v>112</v>
      </c>
      <c r="E82" s="30" t="s">
        <v>139</v>
      </c>
      <c r="F82" s="12" t="s">
        <v>24</v>
      </c>
      <c r="G82" s="12">
        <v>3.9274810000000002</v>
      </c>
      <c r="H82" s="14">
        <v>45285</v>
      </c>
      <c r="I82" s="14">
        <v>45740</v>
      </c>
      <c r="J82" s="14">
        <v>46835</v>
      </c>
      <c r="K82" s="14" t="s">
        <v>40</v>
      </c>
      <c r="L82" s="14"/>
    </row>
    <row r="83" spans="1:12">
      <c r="A83" s="11">
        <v>35</v>
      </c>
      <c r="B83" s="30" t="s">
        <v>140</v>
      </c>
      <c r="C83" s="30" t="s">
        <v>141</v>
      </c>
      <c r="D83" s="13" t="s">
        <v>16</v>
      </c>
      <c r="E83" s="30" t="s">
        <v>142</v>
      </c>
      <c r="F83" s="12" t="s">
        <v>24</v>
      </c>
      <c r="G83" s="30">
        <v>6.3639809999999999</v>
      </c>
      <c r="H83" s="14">
        <v>45283</v>
      </c>
      <c r="I83" s="14">
        <v>45740</v>
      </c>
      <c r="J83" s="14">
        <v>46835</v>
      </c>
      <c r="K83" s="30" t="s">
        <v>40</v>
      </c>
      <c r="L83" s="30"/>
    </row>
  </sheetData>
  <autoFilter ref="A3:L83"/>
  <mergeCells count="37">
    <mergeCell ref="B43:B47"/>
    <mergeCell ref="B48:B54"/>
    <mergeCell ref="B56:B67"/>
    <mergeCell ref="B81:B82"/>
    <mergeCell ref="E40:E41"/>
    <mergeCell ref="A48:A54"/>
    <mergeCell ref="A56:A67"/>
    <mergeCell ref="A81:A82"/>
    <mergeCell ref="B4:B5"/>
    <mergeCell ref="B6:B7"/>
    <mergeCell ref="B8:B10"/>
    <mergeCell ref="B11:B12"/>
    <mergeCell ref="B13:B15"/>
    <mergeCell ref="B16:B20"/>
    <mergeCell ref="B21:B24"/>
    <mergeCell ref="B25:B27"/>
    <mergeCell ref="B28:B29"/>
    <mergeCell ref="B30:B31"/>
    <mergeCell ref="B32:B33"/>
    <mergeCell ref="B37:B38"/>
    <mergeCell ref="B39:B42"/>
    <mergeCell ref="A30:A31"/>
    <mergeCell ref="A32:A33"/>
    <mergeCell ref="A37:A38"/>
    <mergeCell ref="A39:A42"/>
    <mergeCell ref="A43:A47"/>
    <mergeCell ref="A13:A15"/>
    <mergeCell ref="A16:A20"/>
    <mergeCell ref="A21:A24"/>
    <mergeCell ref="A25:A27"/>
    <mergeCell ref="A28:A29"/>
    <mergeCell ref="A1:L1"/>
    <mergeCell ref="A4:A5"/>
    <mergeCell ref="A6:A7"/>
    <mergeCell ref="A8:A10"/>
    <mergeCell ref="A11:A12"/>
    <mergeCell ref="L6:L7"/>
  </mergeCells>
  <phoneticPr fontId="14" type="noConversion"/>
  <printOptions horizontalCentered="1" verticalCentered="1"/>
  <pageMargins left="0.196850393700787" right="0.196850393700787" top="0.196850393700787" bottom="0.196850393700787" header="0.511811023622047" footer="0.511811023622047"/>
  <pageSetup paperSize="9" scale="7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>
      <selection activeCell="C8" sqref="C8:D8"/>
    </sheetView>
  </sheetViews>
  <sheetFormatPr defaultColWidth="9" defaultRowHeight="13.5"/>
  <cols>
    <col min="1" max="1" width="17.25" customWidth="1"/>
    <col min="2" max="2" width="24.875" customWidth="1"/>
    <col min="3" max="5" width="28.625" customWidth="1"/>
  </cols>
  <sheetData>
    <row r="1" spans="1:5" s="1" customFormat="1" ht="14.25"/>
    <row r="2" spans="1:5" s="1" customFormat="1" ht="51" customHeight="1">
      <c r="A2" s="46" t="s">
        <v>143</v>
      </c>
      <c r="B2" s="46"/>
      <c r="C2" s="46"/>
      <c r="D2" s="46"/>
      <c r="E2" s="46"/>
    </row>
    <row r="3" spans="1:5" s="1" customFormat="1" ht="26.1" customHeight="1">
      <c r="E3" s="2" t="s">
        <v>1</v>
      </c>
    </row>
    <row r="4" spans="1:5" s="1" customFormat="1" ht="35.1" customHeight="1">
      <c r="A4" s="47" t="s">
        <v>144</v>
      </c>
      <c r="B4" s="47" t="s">
        <v>145</v>
      </c>
      <c r="C4" s="47"/>
      <c r="D4" s="47"/>
      <c r="E4" s="47"/>
    </row>
    <row r="5" spans="1:5" s="1" customFormat="1" ht="35.1" customHeight="1">
      <c r="A5" s="47"/>
      <c r="B5" s="47"/>
      <c r="C5" s="47" t="s">
        <v>146</v>
      </c>
      <c r="D5" s="47" t="s">
        <v>147</v>
      </c>
      <c r="E5" s="3"/>
    </row>
    <row r="6" spans="1:5" s="1" customFormat="1" ht="35.1" customHeight="1">
      <c r="A6" s="47"/>
      <c r="B6" s="47"/>
      <c r="C6" s="47"/>
      <c r="D6" s="47"/>
      <c r="E6" s="3" t="s">
        <v>148</v>
      </c>
    </row>
    <row r="7" spans="1:5" s="1" customFormat="1" ht="35.1" customHeight="1">
      <c r="A7" s="4" t="s">
        <v>149</v>
      </c>
      <c r="B7" s="4" t="s">
        <v>150</v>
      </c>
      <c r="C7" s="4" t="s">
        <v>151</v>
      </c>
      <c r="D7" s="4" t="s">
        <v>152</v>
      </c>
      <c r="E7" s="4" t="s">
        <v>153</v>
      </c>
    </row>
    <row r="8" spans="1:5" s="1" customFormat="1" ht="35.1" customHeight="1">
      <c r="A8" s="5">
        <v>35</v>
      </c>
      <c r="B8" s="6">
        <v>159.15050299999999</v>
      </c>
      <c r="C8" s="6">
        <v>16.541180000000001</v>
      </c>
      <c r="D8" s="6">
        <v>142.60932299999999</v>
      </c>
      <c r="E8" s="6">
        <v>120.83339100000001</v>
      </c>
    </row>
    <row r="9" spans="1:5" s="1" customFormat="1" ht="30" customHeight="1">
      <c r="A9" s="48" t="s">
        <v>154</v>
      </c>
      <c r="B9" s="48"/>
      <c r="C9" s="48"/>
      <c r="D9" s="48"/>
      <c r="E9" s="48"/>
    </row>
  </sheetData>
  <mergeCells count="7">
    <mergeCell ref="A2:E2"/>
    <mergeCell ref="C4:E4"/>
    <mergeCell ref="A9:E9"/>
    <mergeCell ref="A4:A6"/>
    <mergeCell ref="B4:B6"/>
    <mergeCell ref="C5:C6"/>
    <mergeCell ref="D5:D6"/>
  </mergeCells>
  <phoneticPr fontId="14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存量住宅用地项目清单</vt:lpstr>
      <vt:lpstr>存量住宅用地信息汇总表</vt:lpstr>
      <vt:lpstr>存量住宅用地项目清单!Print_Titles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2024-10-09T02:25:00Z</cp:lastPrinted>
  <dcterms:created xsi:type="dcterms:W3CDTF">2021-03-03T01:37:00Z</dcterms:created>
  <dcterms:modified xsi:type="dcterms:W3CDTF">2024-12-10T08:50:38Z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F9FC4B0460AD4A0AABA32DB5C092B8A6_13</vt:lpwstr>
  </property>
  <property fmtid="{D5CDD505-2E9C-101B-9397-08002B2CF9AE}" pid="3" name="KSOProductBuildVer">
    <vt:lpwstr>2052-12.1.0.18276</vt:lpwstr>
  </property>
</Properties>
</file>