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Print_Area" localSheetId="0">'Sheet1'!$A$1:$M$294</definedName>
  </definedNames>
  <calcPr fullCalcOnLoad="1"/>
</workbook>
</file>

<file path=xl/sharedStrings.xml><?xml version="1.0" encoding="utf-8"?>
<sst xmlns="http://schemas.openxmlformats.org/spreadsheetml/2006/main" count="169" uniqueCount="161">
  <si>
    <t>2023年享受就业扶持政策单位及人员统计表（1-3月）</t>
  </si>
  <si>
    <t>填报单位（盖章）</t>
  </si>
  <si>
    <t>单位：人 、元</t>
  </si>
  <si>
    <t>单      位</t>
  </si>
  <si>
    <t>合   计</t>
  </si>
  <si>
    <t>社保补贴</t>
  </si>
  <si>
    <t>岗位补贴</t>
  </si>
  <si>
    <t>灵活就业社保补贴</t>
  </si>
  <si>
    <t>一次性吸纳补贴</t>
  </si>
  <si>
    <t>人数</t>
  </si>
  <si>
    <t>金额</t>
  </si>
  <si>
    <t>合计</t>
  </si>
  <si>
    <t>中国共产党涞水县委员会办公室</t>
  </si>
  <si>
    <t>于子千</t>
  </si>
  <si>
    <t>吕子怡</t>
  </si>
  <si>
    <t>涞水县人民政府办公室</t>
  </si>
  <si>
    <t>吴迪</t>
  </si>
  <si>
    <t xml:space="preserve">张珺
</t>
  </si>
  <si>
    <t>梁朝阳</t>
  </si>
  <si>
    <t>涞水县市场监督管理局</t>
  </si>
  <si>
    <t>崔依然</t>
  </si>
  <si>
    <t>周楠</t>
  </si>
  <si>
    <t>中国共产党涞水县委员会宣传部</t>
  </si>
  <si>
    <t>葛闵琪</t>
  </si>
  <si>
    <t>刘鹏霄</t>
  </si>
  <si>
    <t>涞水县医疗保障局</t>
  </si>
  <si>
    <t>杜祎然</t>
  </si>
  <si>
    <t>郭子岩</t>
  </si>
  <si>
    <t>中国共产党河北省涞水县纪律检查委员会</t>
  </si>
  <si>
    <t>万丽欣</t>
  </si>
  <si>
    <t>涞水县发展和改革局</t>
  </si>
  <si>
    <t>李美辰</t>
  </si>
  <si>
    <t>中国共产主义青年团涞水县委员会</t>
  </si>
  <si>
    <t>夏巍</t>
  </si>
  <si>
    <t>涞水县职业技术教育中心</t>
  </si>
  <si>
    <t>赵璇</t>
  </si>
  <si>
    <t>涞水县赵各庄镇人民政府</t>
  </si>
  <si>
    <t>董柳悦</t>
  </si>
  <si>
    <t>张秀全</t>
  </si>
  <si>
    <t>涞水县人民法院</t>
  </si>
  <si>
    <t>杨肖</t>
  </si>
  <si>
    <t>涞水县交通运输局</t>
  </si>
  <si>
    <t>王子涵</t>
  </si>
  <si>
    <t>涞水县自然资源和规划局</t>
  </si>
  <si>
    <t>付迎旭</t>
  </si>
  <si>
    <t>涞水县义安镇人民政府</t>
  </si>
  <si>
    <t>闫以春</t>
  </si>
  <si>
    <t>张昕朋</t>
  </si>
  <si>
    <t>涞水县文化广电和旅游局</t>
  </si>
  <si>
    <t>张熙</t>
  </si>
  <si>
    <t>王泽潮</t>
  </si>
  <si>
    <t>涞水县人力资源和社会保障局</t>
  </si>
  <si>
    <t>张雅丽</t>
  </si>
  <si>
    <t>杨建文</t>
  </si>
  <si>
    <t>于鑫淼</t>
  </si>
  <si>
    <t>张泽逊</t>
  </si>
  <si>
    <t>董雨欣</t>
  </si>
  <si>
    <t>孙瑞</t>
  </si>
  <si>
    <t>张佳怡</t>
  </si>
  <si>
    <t>刘晓雨</t>
  </si>
  <si>
    <t>晋明欣</t>
  </si>
  <si>
    <t>王琰</t>
  </si>
  <si>
    <t>曲水晴</t>
  </si>
  <si>
    <t>张丽艳</t>
  </si>
  <si>
    <t>张鑫然</t>
  </si>
  <si>
    <t>董忠言</t>
  </si>
  <si>
    <t>王雪媛</t>
  </si>
  <si>
    <t>王文静</t>
  </si>
  <si>
    <t>李俊青</t>
  </si>
  <si>
    <t>于可心</t>
  </si>
  <si>
    <t>徐彤</t>
  </si>
  <si>
    <t>许春雨</t>
  </si>
  <si>
    <t>高然</t>
  </si>
  <si>
    <t>纪皓文</t>
  </si>
  <si>
    <t>杨乐</t>
  </si>
  <si>
    <t>兰雪姣</t>
  </si>
  <si>
    <t>赵司琪</t>
  </si>
  <si>
    <t>涞水县明义乡政府</t>
  </si>
  <si>
    <t>王子函（2022.12）</t>
  </si>
  <si>
    <t>万艳艳（2022.12）</t>
  </si>
  <si>
    <t>王子函（2023.1-3）</t>
  </si>
  <si>
    <t>万艳艳（2022.1-3）</t>
  </si>
  <si>
    <t>涞水县恒祥物业管理有限公司</t>
  </si>
  <si>
    <t>祖雪洁</t>
  </si>
  <si>
    <t>涞水顺联钢结构制造有限公司</t>
  </si>
  <si>
    <t>王宇红</t>
  </si>
  <si>
    <t>王永红</t>
  </si>
  <si>
    <t>涞水县天硕建筑材料制造有限公司</t>
  </si>
  <si>
    <t>张宗强</t>
  </si>
  <si>
    <t>涞水道丞汽车销售有限公司</t>
  </si>
  <si>
    <t>田智慧</t>
  </si>
  <si>
    <t>米建华</t>
  </si>
  <si>
    <t>涞水福典商贸有限公司</t>
  </si>
  <si>
    <t>梁冬立</t>
  </si>
  <si>
    <t>贾志新</t>
  </si>
  <si>
    <t>现代农装科技股份有限公司保定分公司</t>
  </si>
  <si>
    <t>王尧</t>
  </si>
  <si>
    <t>涞水荣盛康旅投资有限公司</t>
  </si>
  <si>
    <t>刘璐</t>
  </si>
  <si>
    <t>涞水齐美口腔医疗有限公司</t>
  </si>
  <si>
    <t>李佳梦</t>
  </si>
  <si>
    <t>李紫怡</t>
  </si>
  <si>
    <t>涞水智拓信息技术咨询有限公司</t>
  </si>
  <si>
    <t>张金霞</t>
  </si>
  <si>
    <t>王薇</t>
  </si>
  <si>
    <t>李琳</t>
  </si>
  <si>
    <t>刘洪燕</t>
  </si>
  <si>
    <t>涞水县鑫超盛建筑工程有限公司</t>
  </si>
  <si>
    <t>郭郁红</t>
  </si>
  <si>
    <t>保定朗译环保科技有限公司</t>
  </si>
  <si>
    <t>瞿海青</t>
  </si>
  <si>
    <t>保定太行部落旅游开发有限公司</t>
  </si>
  <si>
    <t>赵淑霞</t>
  </si>
  <si>
    <t>王春燕</t>
  </si>
  <si>
    <t>关金涛</t>
  </si>
  <si>
    <t>辛凤霞</t>
  </si>
  <si>
    <t>涞水京涞建材有限责任公司</t>
  </si>
  <si>
    <t>刘子阳</t>
  </si>
  <si>
    <t>涞水县友嘉物业服务有限公司</t>
  </si>
  <si>
    <t>陈鲲</t>
  </si>
  <si>
    <t>涞水晟鑫钢结构工程有限公司</t>
  </si>
  <si>
    <t>高祥丽</t>
  </si>
  <si>
    <t>保定鑫丰医药药材有限公司</t>
  </si>
  <si>
    <t>杜海燕</t>
  </si>
  <si>
    <t>贾春英</t>
  </si>
  <si>
    <t>曾美如</t>
  </si>
  <si>
    <t>刘建明</t>
  </si>
  <si>
    <t>涞水县自来水公司</t>
  </si>
  <si>
    <t>胡嘉琪</t>
  </si>
  <si>
    <t>李云鹏</t>
  </si>
  <si>
    <t>涞水县求成幼儿园</t>
  </si>
  <si>
    <t>张新建</t>
  </si>
  <si>
    <t>张爱辉</t>
  </si>
  <si>
    <t>涞水县恒旺商贸有限公司</t>
  </si>
  <si>
    <t>刘顺</t>
  </si>
  <si>
    <t>闫仁海</t>
  </si>
  <si>
    <t>涞水县荟林广告有限责任公司</t>
  </si>
  <si>
    <t>段合新</t>
  </si>
  <si>
    <t>孙建平</t>
  </si>
  <si>
    <t>王伟民</t>
  </si>
  <si>
    <t>杨元朝</t>
  </si>
  <si>
    <t>涞水慧佳家庭服务有限公司</t>
  </si>
  <si>
    <t>胡新华</t>
  </si>
  <si>
    <t>杨雅静</t>
  </si>
  <si>
    <t>王雅云</t>
  </si>
  <si>
    <t>陈术涛</t>
  </si>
  <si>
    <t>马海燕</t>
  </si>
  <si>
    <t>祖井红</t>
  </si>
  <si>
    <t>郭术宁</t>
  </si>
  <si>
    <t>李玉</t>
  </si>
  <si>
    <t>杜宗伶</t>
  </si>
  <si>
    <t>保定硕迪建筑装饰工程有限公司</t>
  </si>
  <si>
    <t>张建平</t>
  </si>
  <si>
    <t>丁春丽</t>
  </si>
  <si>
    <t>涞水金隅冀东环保科技有限公司</t>
  </si>
  <si>
    <t>贾晓珊</t>
  </si>
  <si>
    <t>李啸宇</t>
  </si>
  <si>
    <t>张迦得</t>
  </si>
  <si>
    <t>田帅</t>
  </si>
  <si>
    <t>灵活就业</t>
  </si>
  <si>
    <t>冯云杰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</si>
</sst>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2"/>
      <color rgb="FFED7D31"/>
      <name val="宋体"/>
      <family val="0"/>
    </font>
    <font>
      <sz val="12"/>
      <color rgb="FFED7D31"/>
      <name val="宋体"/>
      <family val="0"/>
    </font>
    <font>
      <sz val="12"/>
      <color rgb="FFFF0000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60626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139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77" fontId="56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/>
    </xf>
    <xf numFmtId="49" fontId="55" fillId="0" borderId="10" xfId="0" applyNumberFormat="1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5" fillId="0" borderId="10" xfId="63" applyFont="1" applyFill="1" applyBorder="1" applyAlignment="1">
      <alignment horizontal="left" vertical="center"/>
      <protection/>
    </xf>
    <xf numFmtId="177" fontId="55" fillId="0" borderId="10" xfId="0" applyNumberFormat="1" applyFont="1" applyFill="1" applyBorder="1" applyAlignment="1" applyProtection="1">
      <alignment horizontal="center" vertical="center"/>
      <protection hidden="1"/>
    </xf>
    <xf numFmtId="0" fontId="56" fillId="0" borderId="10" xfId="63" applyFont="1" applyFill="1" applyBorder="1" applyAlignment="1">
      <alignment horizontal="left" vertical="center"/>
      <protection/>
    </xf>
    <xf numFmtId="177" fontId="56" fillId="0" borderId="10" xfId="0" applyNumberFormat="1" applyFont="1" applyFill="1" applyBorder="1" applyAlignment="1">
      <alignment horizontal="center" vertical="center"/>
    </xf>
    <xf numFmtId="177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5" fillId="0" borderId="10" xfId="63" applyNumberFormat="1" applyFont="1" applyFill="1" applyBorder="1" applyAlignment="1">
      <alignment horizontal="left" vertical="center"/>
      <protection/>
    </xf>
    <xf numFmtId="177" fontId="55" fillId="0" borderId="10" xfId="0" applyNumberFormat="1" applyFont="1" applyFill="1" applyBorder="1" applyAlignment="1">
      <alignment horizontal="center" vertical="center"/>
    </xf>
    <xf numFmtId="49" fontId="56" fillId="0" borderId="10" xfId="63" applyNumberFormat="1" applyFont="1" applyFill="1" applyBorder="1" applyAlignment="1">
      <alignment horizontal="left" vertical="center"/>
      <protection/>
    </xf>
    <xf numFmtId="177" fontId="56" fillId="0" borderId="10" xfId="0" applyNumberFormat="1" applyFont="1" applyFill="1" applyBorder="1" applyAlignment="1" applyProtection="1">
      <alignment horizontal="center" vertical="center"/>
      <protection hidden="1"/>
    </xf>
    <xf numFmtId="176" fontId="56" fillId="0" borderId="10" xfId="0" applyNumberFormat="1" applyFont="1" applyFill="1" applyBorder="1" applyAlignment="1" applyProtection="1">
      <alignment horizontal="center" vertical="center"/>
      <protection hidden="1"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176" fontId="55" fillId="0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176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176" fontId="55" fillId="0" borderId="10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0" fontId="55" fillId="0" borderId="10" xfId="63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77" fontId="56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left" vertical="center"/>
    </xf>
    <xf numFmtId="49" fontId="56" fillId="0" borderId="10" xfId="0" applyNumberFormat="1" applyFont="1" applyFill="1" applyBorder="1" applyAlignment="1">
      <alignment horizontal="left" vertical="center"/>
    </xf>
    <xf numFmtId="177" fontId="56" fillId="0" borderId="10" xfId="0" applyNumberFormat="1" applyFont="1" applyFill="1" applyBorder="1" applyAlignment="1">
      <alignment horizontal="center" vertical="center"/>
    </xf>
    <xf numFmtId="177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177" fontId="55" fillId="0" borderId="10" xfId="0" applyNumberFormat="1" applyFont="1" applyFill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176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4"/>
  <sheetViews>
    <sheetView tabSelected="1" zoomScale="115" zoomScaleNormal="115" workbookViewId="0" topLeftCell="A1">
      <pane ySplit="4" topLeftCell="A11" activePane="bottomLeft" state="frozen"/>
      <selection pane="bottomLeft" activeCell="J40" sqref="J40"/>
    </sheetView>
  </sheetViews>
  <sheetFormatPr defaultColWidth="9.00390625" defaultRowHeight="19.5" customHeight="1"/>
  <cols>
    <col min="1" max="1" width="39.25390625" style="29" customWidth="1"/>
    <col min="2" max="2" width="5.625" style="30" customWidth="1"/>
    <col min="3" max="3" width="24.125" style="31" customWidth="1"/>
    <col min="4" max="4" width="5.625" style="30" customWidth="1"/>
    <col min="5" max="5" width="15.875" style="31" customWidth="1"/>
    <col min="6" max="6" width="5.625" style="30" customWidth="1"/>
    <col min="7" max="7" width="10.00390625" style="30" bestFit="1" customWidth="1"/>
    <col min="8" max="8" width="5.625" style="27" customWidth="1"/>
    <col min="9" max="9" width="15.75390625" style="27" customWidth="1"/>
    <col min="10" max="10" width="12.125" style="27" customWidth="1"/>
    <col min="11" max="11" width="11.875" style="27" customWidth="1"/>
    <col min="12" max="12" width="5.375" style="27" customWidth="1"/>
    <col min="13" max="13" width="9.00390625" style="27" customWidth="1"/>
    <col min="14" max="14" width="11.50390625" style="27" bestFit="1" customWidth="1"/>
    <col min="15" max="15" width="14.875" style="27" customWidth="1"/>
    <col min="16" max="16" width="11.625" style="27" bestFit="1" customWidth="1"/>
    <col min="17" max="18" width="9.00390625" style="27" customWidth="1"/>
    <col min="19" max="19" width="8.375" style="27" customWidth="1"/>
    <col min="20" max="255" width="9.00390625" style="27" customWidth="1"/>
    <col min="256" max="256" width="10.375" style="27" bestFit="1" customWidth="1"/>
  </cols>
  <sheetData>
    <row r="1" spans="1:13" ht="18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50"/>
    </row>
    <row r="2" spans="1:13" ht="19.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51"/>
    </row>
    <row r="3" spans="1:13" ht="19.5" customHeight="1">
      <c r="A3" s="36" t="s">
        <v>1</v>
      </c>
      <c r="B3" s="37"/>
      <c r="C3" s="38"/>
      <c r="D3" s="37"/>
      <c r="E3" s="38"/>
      <c r="F3" s="37"/>
      <c r="G3" s="37"/>
      <c r="H3" s="39"/>
      <c r="I3" s="39"/>
      <c r="J3" s="39"/>
      <c r="K3" s="39"/>
      <c r="L3" s="41" t="s">
        <v>2</v>
      </c>
      <c r="M3" s="41"/>
    </row>
    <row r="4" spans="1:13" ht="19.5" customHeight="1">
      <c r="A4" s="40" t="s">
        <v>3</v>
      </c>
      <c r="B4" s="41" t="s">
        <v>4</v>
      </c>
      <c r="C4" s="42"/>
      <c r="D4" s="41" t="s">
        <v>5</v>
      </c>
      <c r="E4" s="42"/>
      <c r="F4" s="41" t="s">
        <v>6</v>
      </c>
      <c r="G4" s="41"/>
      <c r="H4" s="41" t="s">
        <v>7</v>
      </c>
      <c r="I4" s="41"/>
      <c r="J4" s="41" t="s">
        <v>8</v>
      </c>
      <c r="K4" s="41"/>
      <c r="L4" s="41"/>
      <c r="M4" s="41"/>
    </row>
    <row r="5" spans="1:14" ht="19.5" customHeight="1">
      <c r="A5" s="40"/>
      <c r="B5" s="41" t="s">
        <v>9</v>
      </c>
      <c r="C5" s="42" t="s">
        <v>10</v>
      </c>
      <c r="D5" s="41" t="s">
        <v>9</v>
      </c>
      <c r="E5" s="42" t="s">
        <v>10</v>
      </c>
      <c r="F5" s="41" t="s">
        <v>9</v>
      </c>
      <c r="G5" s="41" t="s">
        <v>10</v>
      </c>
      <c r="H5" s="41" t="s">
        <v>9</v>
      </c>
      <c r="I5" s="41" t="s">
        <v>10</v>
      </c>
      <c r="J5" s="41" t="s">
        <v>9</v>
      </c>
      <c r="K5" s="41" t="s">
        <v>10</v>
      </c>
      <c r="L5" s="41"/>
      <c r="M5" s="41"/>
      <c r="N5" s="30"/>
    </row>
    <row r="6" spans="1:16" s="21" customFormat="1" ht="19.5" customHeight="1">
      <c r="A6" s="43" t="s">
        <v>11</v>
      </c>
      <c r="B6" s="44">
        <v>108</v>
      </c>
      <c r="C6" s="45">
        <f>SUM(E6,G6,I6)</f>
        <v>643765.63</v>
      </c>
      <c r="D6" s="44">
        <v>107</v>
      </c>
      <c r="E6" s="46">
        <v>289345.63</v>
      </c>
      <c r="F6" s="44">
        <v>96</v>
      </c>
      <c r="G6" s="44">
        <v>354320</v>
      </c>
      <c r="H6" s="44">
        <v>1</v>
      </c>
      <c r="I6" s="52">
        <v>100</v>
      </c>
      <c r="J6" s="44"/>
      <c r="K6" s="44"/>
      <c r="L6" s="44"/>
      <c r="M6" s="44"/>
      <c r="N6" s="53"/>
      <c r="P6" s="54"/>
    </row>
    <row r="7" spans="1:14" s="21" customFormat="1" ht="19.5" customHeight="1">
      <c r="A7" s="43" t="s">
        <v>12</v>
      </c>
      <c r="B7" s="44">
        <v>2</v>
      </c>
      <c r="C7" s="45">
        <f aca="true" t="shared" si="0" ref="C7:C28">SUM(E7,G7)</f>
        <v>16413.059999999998</v>
      </c>
      <c r="D7" s="44">
        <v>2</v>
      </c>
      <c r="E7" s="46">
        <f>SUM(E8,E9)</f>
        <v>5613.0599999999995</v>
      </c>
      <c r="F7" s="44">
        <v>2</v>
      </c>
      <c r="G7" s="44">
        <f>SUM(G9,G8)</f>
        <v>10800</v>
      </c>
      <c r="H7" s="44"/>
      <c r="I7" s="52"/>
      <c r="J7" s="44"/>
      <c r="K7" s="44"/>
      <c r="L7" s="44"/>
      <c r="M7" s="44"/>
      <c r="N7" s="53"/>
    </row>
    <row r="8" spans="1:14" s="22" customFormat="1" ht="19.5" customHeight="1">
      <c r="A8" s="40" t="s">
        <v>13</v>
      </c>
      <c r="B8" s="41">
        <v>1</v>
      </c>
      <c r="C8" s="47">
        <f t="shared" si="0"/>
        <v>8206.52</v>
      </c>
      <c r="D8" s="41">
        <v>1</v>
      </c>
      <c r="E8" s="42">
        <v>2806.52</v>
      </c>
      <c r="F8" s="41">
        <v>1</v>
      </c>
      <c r="G8" s="41">
        <v>5400</v>
      </c>
      <c r="H8" s="41"/>
      <c r="I8" s="55"/>
      <c r="J8" s="56"/>
      <c r="K8" s="41"/>
      <c r="L8" s="41"/>
      <c r="M8" s="41"/>
      <c r="N8" s="30"/>
    </row>
    <row r="9" spans="1:14" s="22" customFormat="1" ht="18" customHeight="1">
      <c r="A9" s="40" t="s">
        <v>14</v>
      </c>
      <c r="B9" s="41">
        <v>1</v>
      </c>
      <c r="C9" s="47">
        <f t="shared" si="0"/>
        <v>8206.54</v>
      </c>
      <c r="D9" s="41">
        <v>1</v>
      </c>
      <c r="E9" s="42">
        <v>2806.54</v>
      </c>
      <c r="F9" s="41">
        <v>1</v>
      </c>
      <c r="G9" s="41">
        <v>5400</v>
      </c>
      <c r="H9" s="41"/>
      <c r="I9" s="55"/>
      <c r="J9" s="56"/>
      <c r="K9" s="41"/>
      <c r="L9" s="41"/>
      <c r="M9" s="41"/>
      <c r="N9" s="30"/>
    </row>
    <row r="10" spans="1:14" s="21" customFormat="1" ht="19.5" customHeight="1">
      <c r="A10" s="43" t="s">
        <v>15</v>
      </c>
      <c r="B10" s="44">
        <v>3</v>
      </c>
      <c r="C10" s="45">
        <f t="shared" si="0"/>
        <v>24619.59</v>
      </c>
      <c r="D10" s="44">
        <v>3</v>
      </c>
      <c r="E10" s="46">
        <f>SUM(E11,E12,E13)</f>
        <v>8419.59</v>
      </c>
      <c r="F10" s="44">
        <v>3</v>
      </c>
      <c r="G10" s="44">
        <f>SUM(G11,G12,G13)</f>
        <v>16200</v>
      </c>
      <c r="H10" s="44"/>
      <c r="I10" s="57"/>
      <c r="J10" s="58"/>
      <c r="K10" s="44"/>
      <c r="L10" s="44"/>
      <c r="M10" s="44"/>
      <c r="N10" s="53"/>
    </row>
    <row r="11" spans="1:14" s="22" customFormat="1" ht="19.5" customHeight="1">
      <c r="A11" s="40" t="s">
        <v>16</v>
      </c>
      <c r="B11" s="41">
        <v>1</v>
      </c>
      <c r="C11" s="47">
        <f t="shared" si="0"/>
        <v>8206.53</v>
      </c>
      <c r="D11" s="41">
        <v>1</v>
      </c>
      <c r="E11" s="42">
        <v>2806.53</v>
      </c>
      <c r="F11" s="41">
        <v>1</v>
      </c>
      <c r="G11" s="41">
        <v>5400</v>
      </c>
      <c r="H11" s="41"/>
      <c r="I11" s="55"/>
      <c r="J11" s="56"/>
      <c r="K11" s="41"/>
      <c r="L11" s="41"/>
      <c r="M11" s="41"/>
      <c r="N11" s="30"/>
    </row>
    <row r="12" spans="1:14" s="22" customFormat="1" ht="19.5" customHeight="1">
      <c r="A12" s="48" t="s">
        <v>17</v>
      </c>
      <c r="B12" s="41">
        <v>1</v>
      </c>
      <c r="C12" s="47">
        <f t="shared" si="0"/>
        <v>8206.53</v>
      </c>
      <c r="D12" s="41">
        <v>1</v>
      </c>
      <c r="E12" s="42">
        <v>2806.53</v>
      </c>
      <c r="F12" s="41">
        <v>1</v>
      </c>
      <c r="G12" s="41">
        <v>5400</v>
      </c>
      <c r="H12" s="41"/>
      <c r="I12" s="59"/>
      <c r="J12" s="44"/>
      <c r="K12" s="41"/>
      <c r="L12" s="41"/>
      <c r="M12" s="41"/>
      <c r="N12" s="30"/>
    </row>
    <row r="13" spans="1:14" s="22" customFormat="1" ht="19.5" customHeight="1">
      <c r="A13" s="40" t="s">
        <v>18</v>
      </c>
      <c r="B13" s="41">
        <v>1</v>
      </c>
      <c r="C13" s="47">
        <f t="shared" si="0"/>
        <v>8206.53</v>
      </c>
      <c r="D13" s="41">
        <v>1</v>
      </c>
      <c r="E13" s="42">
        <v>2806.53</v>
      </c>
      <c r="F13" s="41">
        <v>1</v>
      </c>
      <c r="G13" s="41">
        <v>5400</v>
      </c>
      <c r="H13" s="41"/>
      <c r="I13" s="59"/>
      <c r="J13" s="41"/>
      <c r="K13" s="41"/>
      <c r="L13" s="41"/>
      <c r="M13" s="41"/>
      <c r="N13" s="30"/>
    </row>
    <row r="14" spans="1:14" s="21" customFormat="1" ht="19.5" customHeight="1">
      <c r="A14" s="43" t="s">
        <v>19</v>
      </c>
      <c r="B14" s="44">
        <v>2</v>
      </c>
      <c r="C14" s="45">
        <f t="shared" si="0"/>
        <v>16413.06</v>
      </c>
      <c r="D14" s="44">
        <v>2</v>
      </c>
      <c r="E14" s="46">
        <f>SUM(E15,E16)</f>
        <v>5613.06</v>
      </c>
      <c r="F14" s="44">
        <v>2</v>
      </c>
      <c r="G14" s="44">
        <f>SUM(G15,G16)</f>
        <v>10800</v>
      </c>
      <c r="H14" s="44"/>
      <c r="I14" s="52"/>
      <c r="J14" s="44"/>
      <c r="K14" s="44"/>
      <c r="L14" s="44"/>
      <c r="M14" s="44"/>
      <c r="N14" s="53"/>
    </row>
    <row r="15" spans="1:14" s="22" customFormat="1" ht="19.5" customHeight="1">
      <c r="A15" s="40" t="s">
        <v>20</v>
      </c>
      <c r="B15" s="41">
        <v>1</v>
      </c>
      <c r="C15" s="47">
        <f t="shared" si="0"/>
        <v>8206.53</v>
      </c>
      <c r="D15" s="41">
        <v>1</v>
      </c>
      <c r="E15" s="42">
        <v>2806.53</v>
      </c>
      <c r="F15" s="41">
        <v>1</v>
      </c>
      <c r="G15" s="41">
        <v>5400</v>
      </c>
      <c r="H15" s="41"/>
      <c r="I15" s="59"/>
      <c r="J15" s="41"/>
      <c r="K15" s="41"/>
      <c r="L15" s="41"/>
      <c r="M15" s="41"/>
      <c r="N15" s="30"/>
    </row>
    <row r="16" spans="1:14" s="22" customFormat="1" ht="19.5" customHeight="1">
      <c r="A16" s="40" t="s">
        <v>21</v>
      </c>
      <c r="B16" s="41">
        <v>1</v>
      </c>
      <c r="C16" s="47">
        <f t="shared" si="0"/>
        <v>8206.53</v>
      </c>
      <c r="D16" s="41">
        <v>1</v>
      </c>
      <c r="E16" s="42">
        <v>2806.53</v>
      </c>
      <c r="F16" s="41">
        <v>1</v>
      </c>
      <c r="G16" s="41">
        <v>5400</v>
      </c>
      <c r="H16" s="41"/>
      <c r="I16" s="59"/>
      <c r="J16" s="41"/>
      <c r="K16" s="41"/>
      <c r="L16" s="41"/>
      <c r="M16" s="41"/>
      <c r="N16" s="30"/>
    </row>
    <row r="17" spans="1:14" s="21" customFormat="1" ht="19.5" customHeight="1">
      <c r="A17" s="43" t="s">
        <v>22</v>
      </c>
      <c r="B17" s="44">
        <v>2</v>
      </c>
      <c r="C17" s="45">
        <f t="shared" si="0"/>
        <v>16413.06</v>
      </c>
      <c r="D17" s="44">
        <v>2</v>
      </c>
      <c r="E17" s="46">
        <f>SUM(E18,E19)</f>
        <v>5613.06</v>
      </c>
      <c r="F17" s="44">
        <v>2</v>
      </c>
      <c r="G17" s="44">
        <f>SUM(G18,G19)</f>
        <v>10800</v>
      </c>
      <c r="H17" s="44"/>
      <c r="I17" s="52"/>
      <c r="J17" s="44"/>
      <c r="K17" s="44"/>
      <c r="L17" s="44"/>
      <c r="M17" s="44"/>
      <c r="N17" s="53"/>
    </row>
    <row r="18" spans="1:14" s="22" customFormat="1" ht="19.5" customHeight="1">
      <c r="A18" s="40" t="s">
        <v>23</v>
      </c>
      <c r="B18" s="41">
        <v>1</v>
      </c>
      <c r="C18" s="47">
        <f t="shared" si="0"/>
        <v>8206.53</v>
      </c>
      <c r="D18" s="41">
        <v>1</v>
      </c>
      <c r="E18" s="42">
        <v>2806.53</v>
      </c>
      <c r="F18" s="41">
        <v>1</v>
      </c>
      <c r="G18" s="41">
        <v>5400</v>
      </c>
      <c r="H18" s="41"/>
      <c r="I18" s="59"/>
      <c r="J18" s="41"/>
      <c r="K18" s="41"/>
      <c r="L18" s="41"/>
      <c r="M18" s="41"/>
      <c r="N18" s="30"/>
    </row>
    <row r="19" spans="1:14" s="22" customFormat="1" ht="19.5" customHeight="1">
      <c r="A19" s="40" t="s">
        <v>24</v>
      </c>
      <c r="B19" s="41">
        <v>1</v>
      </c>
      <c r="C19" s="47">
        <f t="shared" si="0"/>
        <v>8206.53</v>
      </c>
      <c r="D19" s="41">
        <v>1</v>
      </c>
      <c r="E19" s="42">
        <v>2806.53</v>
      </c>
      <c r="F19" s="41">
        <v>1</v>
      </c>
      <c r="G19" s="41">
        <v>5400</v>
      </c>
      <c r="H19" s="41"/>
      <c r="I19" s="59"/>
      <c r="J19" s="41"/>
      <c r="K19" s="41"/>
      <c r="L19" s="41"/>
      <c r="M19" s="41"/>
      <c r="N19" s="30"/>
    </row>
    <row r="20" spans="1:14" s="21" customFormat="1" ht="19.5" customHeight="1">
      <c r="A20" s="43" t="s">
        <v>25</v>
      </c>
      <c r="B20" s="44">
        <v>2</v>
      </c>
      <c r="C20" s="45">
        <f t="shared" si="0"/>
        <v>16413.08</v>
      </c>
      <c r="D20" s="44">
        <v>2</v>
      </c>
      <c r="E20" s="46">
        <f>SUM(E21,E22)</f>
        <v>5613.08</v>
      </c>
      <c r="F20" s="44">
        <v>2</v>
      </c>
      <c r="G20" s="44">
        <f>SUM(G21,G22)</f>
        <v>10800</v>
      </c>
      <c r="H20" s="44"/>
      <c r="I20" s="52"/>
      <c r="J20" s="44"/>
      <c r="K20" s="44"/>
      <c r="L20" s="44"/>
      <c r="M20" s="44"/>
      <c r="N20" s="53"/>
    </row>
    <row r="21" spans="1:14" s="22" customFormat="1" ht="19.5" customHeight="1">
      <c r="A21" s="40" t="s">
        <v>26</v>
      </c>
      <c r="B21" s="41">
        <v>1</v>
      </c>
      <c r="C21" s="47">
        <f t="shared" si="0"/>
        <v>8206.54</v>
      </c>
      <c r="D21" s="41">
        <v>1</v>
      </c>
      <c r="E21" s="42">
        <v>2806.54</v>
      </c>
      <c r="F21" s="41">
        <v>1</v>
      </c>
      <c r="G21" s="41">
        <v>5400</v>
      </c>
      <c r="H21" s="41"/>
      <c r="I21" s="59"/>
      <c r="J21" s="41"/>
      <c r="K21" s="41"/>
      <c r="L21" s="41"/>
      <c r="M21" s="41"/>
      <c r="N21" s="30"/>
    </row>
    <row r="22" spans="1:14" s="22" customFormat="1" ht="19.5" customHeight="1">
      <c r="A22" s="40" t="s">
        <v>27</v>
      </c>
      <c r="B22" s="41">
        <v>1</v>
      </c>
      <c r="C22" s="47">
        <f t="shared" si="0"/>
        <v>8206.54</v>
      </c>
      <c r="D22" s="41">
        <v>1</v>
      </c>
      <c r="E22" s="42">
        <v>2806.54</v>
      </c>
      <c r="F22" s="41">
        <v>1</v>
      </c>
      <c r="G22" s="41">
        <v>5400</v>
      </c>
      <c r="H22" s="41"/>
      <c r="I22" s="59"/>
      <c r="J22" s="41"/>
      <c r="K22" s="41"/>
      <c r="L22" s="41"/>
      <c r="M22" s="41"/>
      <c r="N22" s="30"/>
    </row>
    <row r="23" spans="1:14" s="21" customFormat="1" ht="19.5" customHeight="1">
      <c r="A23" s="43" t="s">
        <v>28</v>
      </c>
      <c r="B23" s="44">
        <v>1</v>
      </c>
      <c r="C23" s="45">
        <f t="shared" si="0"/>
        <v>8206.53</v>
      </c>
      <c r="D23" s="44">
        <v>1</v>
      </c>
      <c r="E23" s="46">
        <v>2806.53</v>
      </c>
      <c r="F23" s="44">
        <v>1</v>
      </c>
      <c r="G23" s="44">
        <v>5400</v>
      </c>
      <c r="H23" s="44"/>
      <c r="I23" s="52"/>
      <c r="J23" s="44"/>
      <c r="K23" s="44"/>
      <c r="L23" s="44"/>
      <c r="M23" s="44"/>
      <c r="N23" s="53"/>
    </row>
    <row r="24" spans="1:14" s="22" customFormat="1" ht="19.5" customHeight="1">
      <c r="A24" s="40" t="s">
        <v>29</v>
      </c>
      <c r="B24" s="41">
        <v>1</v>
      </c>
      <c r="C24" s="47">
        <f t="shared" si="0"/>
        <v>8206.53</v>
      </c>
      <c r="D24" s="41">
        <v>1</v>
      </c>
      <c r="E24" s="42">
        <v>2806.53</v>
      </c>
      <c r="F24" s="41">
        <v>1</v>
      </c>
      <c r="G24" s="41">
        <v>5400</v>
      </c>
      <c r="H24" s="41"/>
      <c r="I24" s="59"/>
      <c r="J24" s="41"/>
      <c r="K24" s="41"/>
      <c r="L24" s="41"/>
      <c r="M24" s="41"/>
      <c r="N24" s="30"/>
    </row>
    <row r="25" spans="1:14" s="21" customFormat="1" ht="19.5" customHeight="1">
      <c r="A25" s="43" t="s">
        <v>30</v>
      </c>
      <c r="B25" s="44">
        <v>1</v>
      </c>
      <c r="C25" s="45">
        <f t="shared" si="0"/>
        <v>15058.33</v>
      </c>
      <c r="D25" s="44">
        <v>1</v>
      </c>
      <c r="E25" s="46">
        <v>5578.33</v>
      </c>
      <c r="F25" s="44">
        <v>1</v>
      </c>
      <c r="G25" s="44">
        <v>9480</v>
      </c>
      <c r="H25" s="44"/>
      <c r="I25" s="52"/>
      <c r="J25" s="44"/>
      <c r="K25" s="44"/>
      <c r="L25" s="44"/>
      <c r="M25" s="44"/>
      <c r="N25" s="53"/>
    </row>
    <row r="26" spans="1:14" s="22" customFormat="1" ht="19.5" customHeight="1">
      <c r="A26" s="40" t="s">
        <v>31</v>
      </c>
      <c r="B26" s="41">
        <v>1</v>
      </c>
      <c r="C26" s="47">
        <f t="shared" si="0"/>
        <v>15058.33</v>
      </c>
      <c r="D26" s="41">
        <v>1</v>
      </c>
      <c r="E26" s="42">
        <v>5578.33</v>
      </c>
      <c r="F26" s="41">
        <v>1</v>
      </c>
      <c r="G26" s="41">
        <v>9480</v>
      </c>
      <c r="H26" s="41"/>
      <c r="I26" s="59"/>
      <c r="J26" s="41"/>
      <c r="K26" s="41"/>
      <c r="L26" s="41"/>
      <c r="M26" s="41"/>
      <c r="N26" s="30"/>
    </row>
    <row r="27" spans="1:14" s="21" customFormat="1" ht="19.5" customHeight="1">
      <c r="A27" s="43" t="s">
        <v>32</v>
      </c>
      <c r="B27" s="44">
        <v>1</v>
      </c>
      <c r="C27" s="45">
        <f t="shared" si="0"/>
        <v>8189.16</v>
      </c>
      <c r="D27" s="44">
        <v>1</v>
      </c>
      <c r="E27" s="46">
        <v>2789.16</v>
      </c>
      <c r="F27" s="44">
        <v>1</v>
      </c>
      <c r="G27" s="44">
        <v>5400</v>
      </c>
      <c r="H27" s="44"/>
      <c r="I27" s="52"/>
      <c r="J27" s="44"/>
      <c r="K27" s="44"/>
      <c r="L27" s="44"/>
      <c r="M27" s="44"/>
      <c r="N27" s="53"/>
    </row>
    <row r="28" spans="1:14" s="22" customFormat="1" ht="19.5" customHeight="1">
      <c r="A28" s="40" t="s">
        <v>33</v>
      </c>
      <c r="B28" s="41">
        <v>1</v>
      </c>
      <c r="C28" s="47">
        <f t="shared" si="0"/>
        <v>8189.16</v>
      </c>
      <c r="D28" s="41">
        <v>1</v>
      </c>
      <c r="E28" s="42">
        <v>2789.16</v>
      </c>
      <c r="F28" s="41">
        <v>1</v>
      </c>
      <c r="G28" s="41">
        <v>5400</v>
      </c>
      <c r="H28" s="41"/>
      <c r="I28" s="59"/>
      <c r="J28" s="41"/>
      <c r="K28" s="41"/>
      <c r="L28" s="41"/>
      <c r="M28" s="41"/>
      <c r="N28" s="30"/>
    </row>
    <row r="29" spans="1:16" s="22" customFormat="1" ht="19.5" customHeight="1">
      <c r="A29" s="43" t="s">
        <v>34</v>
      </c>
      <c r="B29" s="44">
        <v>1</v>
      </c>
      <c r="C29" s="45">
        <f>E29+G29</f>
        <v>7546.5</v>
      </c>
      <c r="D29" s="44">
        <v>1</v>
      </c>
      <c r="E29" s="46">
        <f>E30</f>
        <v>2806.5</v>
      </c>
      <c r="F29" s="44">
        <v>1</v>
      </c>
      <c r="G29" s="44">
        <f>G30</f>
        <v>4740</v>
      </c>
      <c r="H29" s="44"/>
      <c r="I29" s="52"/>
      <c r="J29" s="44"/>
      <c r="K29" s="44"/>
      <c r="L29" s="44"/>
      <c r="M29" s="44"/>
      <c r="N29" s="30"/>
      <c r="P29" s="21"/>
    </row>
    <row r="30" spans="1:16" s="22" customFormat="1" ht="19.5" customHeight="1">
      <c r="A30" s="40" t="s">
        <v>35</v>
      </c>
      <c r="B30" s="44">
        <v>1</v>
      </c>
      <c r="C30" s="47">
        <f>E30+G30</f>
        <v>7546.5</v>
      </c>
      <c r="D30" s="41">
        <v>1</v>
      </c>
      <c r="E30" s="42">
        <v>2806.5</v>
      </c>
      <c r="F30" s="41">
        <v>1</v>
      </c>
      <c r="G30" s="41">
        <v>4740</v>
      </c>
      <c r="H30" s="44"/>
      <c r="I30" s="52"/>
      <c r="J30" s="44"/>
      <c r="K30" s="44"/>
      <c r="L30" s="44"/>
      <c r="M30" s="44"/>
      <c r="N30" s="30"/>
      <c r="P30" s="21"/>
    </row>
    <row r="31" spans="1:16" s="22" customFormat="1" ht="19.5" customHeight="1">
      <c r="A31" s="43" t="s">
        <v>36</v>
      </c>
      <c r="B31" s="44">
        <v>2</v>
      </c>
      <c r="C31" s="45">
        <f aca="true" t="shared" si="1" ref="C31:C49">SUM(E31,G31)</f>
        <v>13677.55</v>
      </c>
      <c r="D31" s="44">
        <v>2</v>
      </c>
      <c r="E31" s="46">
        <f>SUM(E32,E33)</f>
        <v>4677.55</v>
      </c>
      <c r="F31" s="44">
        <v>2</v>
      </c>
      <c r="G31" s="44">
        <f>SUM(G32,G33)</f>
        <v>9000</v>
      </c>
      <c r="H31" s="44"/>
      <c r="I31" s="52"/>
      <c r="J31" s="44"/>
      <c r="K31" s="44"/>
      <c r="L31" s="44"/>
      <c r="M31" s="44"/>
      <c r="N31" s="30"/>
      <c r="P31" s="21"/>
    </row>
    <row r="32" spans="1:14" s="22" customFormat="1" ht="19.5" customHeight="1">
      <c r="A32" s="40" t="s">
        <v>37</v>
      </c>
      <c r="B32" s="41">
        <v>1</v>
      </c>
      <c r="C32" s="47">
        <f t="shared" si="1"/>
        <v>7271.02</v>
      </c>
      <c r="D32" s="41">
        <v>1</v>
      </c>
      <c r="E32" s="42">
        <v>1871.02</v>
      </c>
      <c r="F32" s="41">
        <v>1</v>
      </c>
      <c r="G32" s="41">
        <v>5400</v>
      </c>
      <c r="H32" s="41"/>
      <c r="I32" s="59"/>
      <c r="J32" s="41"/>
      <c r="K32" s="41"/>
      <c r="L32" s="41"/>
      <c r="M32" s="41"/>
      <c r="N32" s="30"/>
    </row>
    <row r="33" spans="1:14" s="22" customFormat="1" ht="19.5" customHeight="1">
      <c r="A33" s="40" t="s">
        <v>38</v>
      </c>
      <c r="B33" s="41">
        <v>1</v>
      </c>
      <c r="C33" s="47">
        <f t="shared" si="1"/>
        <v>6406.530000000001</v>
      </c>
      <c r="D33" s="41">
        <v>1</v>
      </c>
      <c r="E33" s="42">
        <v>2806.53</v>
      </c>
      <c r="F33" s="41">
        <v>1</v>
      </c>
      <c r="G33" s="41">
        <v>3600</v>
      </c>
      <c r="H33" s="41"/>
      <c r="I33" s="59"/>
      <c r="J33" s="41"/>
      <c r="K33" s="41"/>
      <c r="L33" s="41"/>
      <c r="M33" s="41"/>
      <c r="N33" s="30"/>
    </row>
    <row r="34" spans="1:16" s="22" customFormat="1" ht="19.5" customHeight="1">
      <c r="A34" s="43" t="s">
        <v>39</v>
      </c>
      <c r="B34" s="44">
        <v>1</v>
      </c>
      <c r="C34" s="45">
        <f t="shared" si="1"/>
        <v>2735.51</v>
      </c>
      <c r="D34" s="44">
        <v>1</v>
      </c>
      <c r="E34" s="46">
        <v>935.51</v>
      </c>
      <c r="F34" s="44">
        <v>1</v>
      </c>
      <c r="G34" s="44">
        <v>1800</v>
      </c>
      <c r="H34" s="44"/>
      <c r="I34" s="52"/>
      <c r="J34" s="44"/>
      <c r="K34" s="44"/>
      <c r="L34" s="44"/>
      <c r="M34" s="44"/>
      <c r="N34" s="30"/>
      <c r="P34" s="21"/>
    </row>
    <row r="35" spans="1:14" s="22" customFormat="1" ht="19.5" customHeight="1">
      <c r="A35" s="49" t="s">
        <v>40</v>
      </c>
      <c r="B35" s="41">
        <v>1</v>
      </c>
      <c r="C35" s="47">
        <f t="shared" si="1"/>
        <v>2735.51</v>
      </c>
      <c r="D35" s="41">
        <v>1</v>
      </c>
      <c r="E35" s="42">
        <v>935.51</v>
      </c>
      <c r="F35" s="41">
        <v>1</v>
      </c>
      <c r="G35" s="41">
        <v>1800</v>
      </c>
      <c r="H35" s="41"/>
      <c r="I35" s="59"/>
      <c r="J35" s="41"/>
      <c r="K35" s="41"/>
      <c r="L35" s="41"/>
      <c r="M35" s="41"/>
      <c r="N35" s="30"/>
    </row>
    <row r="36" spans="1:16" s="22" customFormat="1" ht="19.5" customHeight="1">
      <c r="A36" s="43" t="s">
        <v>41</v>
      </c>
      <c r="B36" s="44">
        <v>1</v>
      </c>
      <c r="C36" s="45">
        <f t="shared" si="1"/>
        <v>7546.530000000001</v>
      </c>
      <c r="D36" s="44">
        <v>1</v>
      </c>
      <c r="E36" s="46">
        <v>2806.53</v>
      </c>
      <c r="F36" s="44">
        <v>1</v>
      </c>
      <c r="G36" s="44">
        <v>4740</v>
      </c>
      <c r="H36" s="44"/>
      <c r="I36" s="52"/>
      <c r="J36" s="44"/>
      <c r="K36" s="44"/>
      <c r="L36" s="44"/>
      <c r="M36" s="44"/>
      <c r="N36" s="30"/>
      <c r="P36" s="21"/>
    </row>
    <row r="37" spans="1:14" s="22" customFormat="1" ht="19.5" customHeight="1">
      <c r="A37" s="40" t="s">
        <v>42</v>
      </c>
      <c r="B37" s="41">
        <v>1</v>
      </c>
      <c r="C37" s="47">
        <f t="shared" si="1"/>
        <v>7546.530000000001</v>
      </c>
      <c r="D37" s="41">
        <v>1</v>
      </c>
      <c r="E37" s="42">
        <v>2806.53</v>
      </c>
      <c r="F37" s="41">
        <v>1</v>
      </c>
      <c r="G37" s="41">
        <v>4740</v>
      </c>
      <c r="H37" s="41"/>
      <c r="I37" s="59"/>
      <c r="J37" s="41"/>
      <c r="K37" s="41"/>
      <c r="L37" s="41"/>
      <c r="M37" s="41"/>
      <c r="N37" s="30"/>
    </row>
    <row r="38" spans="1:16" s="22" customFormat="1" ht="19.5" customHeight="1">
      <c r="A38" s="43" t="s">
        <v>43</v>
      </c>
      <c r="B38" s="44">
        <v>1</v>
      </c>
      <c r="C38" s="45">
        <f t="shared" si="1"/>
        <v>8206.53</v>
      </c>
      <c r="D38" s="44">
        <v>1</v>
      </c>
      <c r="E38" s="46">
        <v>2806.53</v>
      </c>
      <c r="F38" s="44">
        <v>1</v>
      </c>
      <c r="G38" s="44">
        <v>5400</v>
      </c>
      <c r="H38" s="44"/>
      <c r="I38" s="52"/>
      <c r="J38" s="44"/>
      <c r="K38" s="44"/>
      <c r="L38" s="44"/>
      <c r="M38" s="44"/>
      <c r="N38" s="30"/>
      <c r="P38" s="21"/>
    </row>
    <row r="39" spans="1:14" s="22" customFormat="1" ht="19.5" customHeight="1">
      <c r="A39" s="40" t="s">
        <v>44</v>
      </c>
      <c r="B39" s="41">
        <v>1</v>
      </c>
      <c r="C39" s="47">
        <f t="shared" si="1"/>
        <v>8206.53</v>
      </c>
      <c r="D39" s="41">
        <v>1</v>
      </c>
      <c r="E39" s="42">
        <v>2806.53</v>
      </c>
      <c r="F39" s="41">
        <v>1</v>
      </c>
      <c r="G39" s="41">
        <v>5400</v>
      </c>
      <c r="H39" s="41"/>
      <c r="I39" s="59"/>
      <c r="J39" s="41"/>
      <c r="K39" s="41"/>
      <c r="L39" s="41"/>
      <c r="M39" s="41"/>
      <c r="N39" s="30"/>
    </row>
    <row r="40" spans="1:16" s="22" customFormat="1" ht="19.5" customHeight="1">
      <c r="A40" s="43" t="s">
        <v>45</v>
      </c>
      <c r="B40" s="44">
        <v>2</v>
      </c>
      <c r="C40" s="45">
        <f>SUM(E40,G40)</f>
        <v>10942.04</v>
      </c>
      <c r="D40" s="44">
        <v>2</v>
      </c>
      <c r="E40" s="46">
        <f>SUM(E41,E42)</f>
        <v>3742.04</v>
      </c>
      <c r="F40" s="44">
        <v>2</v>
      </c>
      <c r="G40" s="44">
        <f>SUM(G41,G42)</f>
        <v>7200</v>
      </c>
      <c r="H40" s="44"/>
      <c r="I40" s="52"/>
      <c r="J40" s="44"/>
      <c r="K40" s="44"/>
      <c r="L40" s="44"/>
      <c r="M40" s="44"/>
      <c r="N40" s="30"/>
      <c r="P40" s="21"/>
    </row>
    <row r="41" spans="1:14" s="22" customFormat="1" ht="19.5" customHeight="1">
      <c r="A41" s="40" t="s">
        <v>46</v>
      </c>
      <c r="B41" s="41">
        <v>1</v>
      </c>
      <c r="C41" s="47">
        <f t="shared" si="1"/>
        <v>8206.53</v>
      </c>
      <c r="D41" s="41">
        <v>1</v>
      </c>
      <c r="E41" s="42">
        <v>2806.53</v>
      </c>
      <c r="F41" s="41">
        <v>1</v>
      </c>
      <c r="G41" s="41">
        <v>5400</v>
      </c>
      <c r="H41" s="41"/>
      <c r="I41" s="59"/>
      <c r="J41" s="41"/>
      <c r="K41" s="41"/>
      <c r="L41" s="41"/>
      <c r="M41" s="41"/>
      <c r="N41" s="30"/>
    </row>
    <row r="42" spans="1:14" s="22" customFormat="1" ht="19.5" customHeight="1">
      <c r="A42" s="40" t="s">
        <v>47</v>
      </c>
      <c r="B42" s="41">
        <v>1</v>
      </c>
      <c r="C42" s="47">
        <f t="shared" si="1"/>
        <v>2735.51</v>
      </c>
      <c r="D42" s="41">
        <v>1</v>
      </c>
      <c r="E42" s="42">
        <v>935.51</v>
      </c>
      <c r="F42" s="41">
        <v>1</v>
      </c>
      <c r="G42" s="41">
        <v>1800</v>
      </c>
      <c r="H42" s="41"/>
      <c r="I42" s="59"/>
      <c r="J42" s="41"/>
      <c r="K42" s="41"/>
      <c r="L42" s="41"/>
      <c r="M42" s="41"/>
      <c r="N42" s="30"/>
    </row>
    <row r="43" spans="1:16" s="22" customFormat="1" ht="19.5" customHeight="1">
      <c r="A43" s="43" t="s">
        <v>48</v>
      </c>
      <c r="B43" s="44">
        <v>2</v>
      </c>
      <c r="C43" s="45">
        <f t="shared" si="1"/>
        <v>13677.53</v>
      </c>
      <c r="D43" s="44">
        <v>2</v>
      </c>
      <c r="E43" s="46">
        <f>SUM(E44,E45)</f>
        <v>4677.530000000001</v>
      </c>
      <c r="F43" s="44">
        <v>2</v>
      </c>
      <c r="G43" s="44">
        <f>SUM(G44,G45)</f>
        <v>9000</v>
      </c>
      <c r="H43" s="44"/>
      <c r="I43" s="52"/>
      <c r="J43" s="44"/>
      <c r="K43" s="44"/>
      <c r="L43" s="44"/>
      <c r="M43" s="44"/>
      <c r="N43" s="30"/>
      <c r="P43" s="21"/>
    </row>
    <row r="44" spans="1:16" s="22" customFormat="1" ht="19.5" customHeight="1">
      <c r="A44" s="40" t="s">
        <v>49</v>
      </c>
      <c r="B44" s="41">
        <v>1</v>
      </c>
      <c r="C44" s="47">
        <f t="shared" si="1"/>
        <v>8206.53</v>
      </c>
      <c r="D44" s="41">
        <v>1</v>
      </c>
      <c r="E44" s="42">
        <v>2806.53</v>
      </c>
      <c r="F44" s="41">
        <v>1</v>
      </c>
      <c r="G44" s="41">
        <v>5400</v>
      </c>
      <c r="H44" s="44"/>
      <c r="I44" s="52"/>
      <c r="J44" s="44"/>
      <c r="K44" s="44"/>
      <c r="L44" s="44"/>
      <c r="M44" s="44"/>
      <c r="N44" s="30"/>
      <c r="P44" s="21"/>
    </row>
    <row r="45" spans="1:16" s="22" customFormat="1" ht="19.5" customHeight="1">
      <c r="A45" s="40" t="s">
        <v>50</v>
      </c>
      <c r="B45" s="41">
        <v>1</v>
      </c>
      <c r="C45" s="47">
        <f t="shared" si="1"/>
        <v>5471</v>
      </c>
      <c r="D45" s="41">
        <v>1</v>
      </c>
      <c r="E45" s="42">
        <v>1871</v>
      </c>
      <c r="F45" s="41">
        <v>1</v>
      </c>
      <c r="G45" s="41">
        <v>3600</v>
      </c>
      <c r="H45" s="44"/>
      <c r="I45" s="52"/>
      <c r="J45" s="44"/>
      <c r="K45" s="44"/>
      <c r="L45" s="44"/>
      <c r="M45" s="44"/>
      <c r="N45" s="30"/>
      <c r="P45" s="21"/>
    </row>
    <row r="46" spans="1:16" s="22" customFormat="1" ht="19.5" customHeight="1">
      <c r="A46" s="43" t="s">
        <v>51</v>
      </c>
      <c r="B46" s="44">
        <v>25</v>
      </c>
      <c r="C46" s="45">
        <f t="shared" si="1"/>
        <v>180543.66999999998</v>
      </c>
      <c r="D46" s="44">
        <v>25</v>
      </c>
      <c r="E46" s="46">
        <f>SUM(E47,E48,E49,E50,E51,E52,E53,E54,E55,E56,E57,E58,E59,E60,E61,E63,E62,E64,E65,E66,E67,E68,E69,E70,E71)</f>
        <v>61743.66999999999</v>
      </c>
      <c r="F46" s="44">
        <v>25</v>
      </c>
      <c r="G46" s="44">
        <f>SUM(G47,G48,G49,G50,G51,G52,G53,G54,G55,G56,G57,G58,G59,G60,G61,G62,G63,G64,G65,G66,G67,G69,G68,G70,G71)</f>
        <v>118800</v>
      </c>
      <c r="H46" s="44"/>
      <c r="I46" s="52"/>
      <c r="J46" s="44"/>
      <c r="K46" s="44"/>
      <c r="L46" s="44"/>
      <c r="M46" s="44"/>
      <c r="N46" s="30"/>
      <c r="P46" s="21"/>
    </row>
    <row r="47" spans="1:14" s="22" customFormat="1" ht="19.5" customHeight="1">
      <c r="A47" s="40" t="s">
        <v>52</v>
      </c>
      <c r="B47" s="41">
        <v>1</v>
      </c>
      <c r="C47" s="47">
        <f t="shared" si="1"/>
        <v>8206.53</v>
      </c>
      <c r="D47" s="41">
        <v>1</v>
      </c>
      <c r="E47" s="42">
        <v>2806.53</v>
      </c>
      <c r="F47" s="41">
        <v>1</v>
      </c>
      <c r="G47" s="41">
        <v>5400</v>
      </c>
      <c r="H47" s="41"/>
      <c r="I47" s="59"/>
      <c r="J47" s="41"/>
      <c r="K47" s="41"/>
      <c r="L47" s="41"/>
      <c r="M47" s="41"/>
      <c r="N47" s="30"/>
    </row>
    <row r="48" spans="1:14" s="22" customFormat="1" ht="19.5" customHeight="1">
      <c r="A48" s="40" t="s">
        <v>53</v>
      </c>
      <c r="B48" s="41">
        <v>1</v>
      </c>
      <c r="C48" s="47">
        <f t="shared" si="1"/>
        <v>8206.53</v>
      </c>
      <c r="D48" s="41">
        <v>1</v>
      </c>
      <c r="E48" s="42">
        <v>2806.53</v>
      </c>
      <c r="F48" s="41">
        <v>1</v>
      </c>
      <c r="G48" s="41">
        <v>5400</v>
      </c>
      <c r="H48" s="41"/>
      <c r="I48" s="59"/>
      <c r="J48" s="41"/>
      <c r="K48" s="41"/>
      <c r="L48" s="41"/>
      <c r="M48" s="41"/>
      <c r="N48" s="30"/>
    </row>
    <row r="49" spans="1:14" s="22" customFormat="1" ht="19.5" customHeight="1">
      <c r="A49" s="40" t="s">
        <v>54</v>
      </c>
      <c r="B49" s="41">
        <v>1</v>
      </c>
      <c r="C49" s="47">
        <f t="shared" si="1"/>
        <v>8206.53</v>
      </c>
      <c r="D49" s="41">
        <v>1</v>
      </c>
      <c r="E49" s="42">
        <v>2806.53</v>
      </c>
      <c r="F49" s="41">
        <v>1</v>
      </c>
      <c r="G49" s="41">
        <v>5400</v>
      </c>
      <c r="H49" s="41"/>
      <c r="I49" s="59"/>
      <c r="J49" s="41"/>
      <c r="K49" s="41"/>
      <c r="L49" s="41"/>
      <c r="M49" s="41"/>
      <c r="N49" s="30"/>
    </row>
    <row r="50" spans="1:14" s="22" customFormat="1" ht="19.5" customHeight="1">
      <c r="A50" s="40" t="s">
        <v>55</v>
      </c>
      <c r="B50" s="41">
        <v>1</v>
      </c>
      <c r="C50" s="47">
        <f aca="true" t="shared" si="2" ref="C50:C61">SUM(E50,G50)</f>
        <v>8206.53</v>
      </c>
      <c r="D50" s="41">
        <v>1</v>
      </c>
      <c r="E50" s="42">
        <v>2806.53</v>
      </c>
      <c r="F50" s="41">
        <v>1</v>
      </c>
      <c r="G50" s="41">
        <v>5400</v>
      </c>
      <c r="H50" s="41"/>
      <c r="I50" s="59"/>
      <c r="J50" s="41"/>
      <c r="K50" s="41"/>
      <c r="L50" s="41"/>
      <c r="M50" s="41"/>
      <c r="N50" s="30"/>
    </row>
    <row r="51" spans="1:14" s="22" customFormat="1" ht="19.5" customHeight="1">
      <c r="A51" s="40" t="s">
        <v>56</v>
      </c>
      <c r="B51" s="41">
        <v>1</v>
      </c>
      <c r="C51" s="47">
        <f t="shared" si="2"/>
        <v>8206.53</v>
      </c>
      <c r="D51" s="41">
        <v>1</v>
      </c>
      <c r="E51" s="42">
        <v>2806.53</v>
      </c>
      <c r="F51" s="41">
        <v>1</v>
      </c>
      <c r="G51" s="41">
        <v>5400</v>
      </c>
      <c r="H51" s="41"/>
      <c r="I51" s="59"/>
      <c r="J51" s="41"/>
      <c r="K51" s="41"/>
      <c r="L51" s="41"/>
      <c r="M51" s="41"/>
      <c r="N51" s="30"/>
    </row>
    <row r="52" spans="1:14" s="22" customFormat="1" ht="19.5" customHeight="1">
      <c r="A52" s="40" t="s">
        <v>57</v>
      </c>
      <c r="B52" s="41">
        <v>1</v>
      </c>
      <c r="C52" s="47">
        <f t="shared" si="2"/>
        <v>8206.53</v>
      </c>
      <c r="D52" s="41">
        <v>1</v>
      </c>
      <c r="E52" s="42">
        <v>2806.53</v>
      </c>
      <c r="F52" s="41">
        <v>1</v>
      </c>
      <c r="G52" s="41">
        <v>5400</v>
      </c>
      <c r="H52" s="41"/>
      <c r="I52" s="59"/>
      <c r="J52" s="41"/>
      <c r="K52" s="41"/>
      <c r="L52" s="41"/>
      <c r="M52" s="41"/>
      <c r="N52" s="30"/>
    </row>
    <row r="53" spans="1:14" s="22" customFormat="1" ht="19.5" customHeight="1">
      <c r="A53" s="40" t="s">
        <v>58</v>
      </c>
      <c r="B53" s="41">
        <v>1</v>
      </c>
      <c r="C53" s="47">
        <f t="shared" si="2"/>
        <v>8206.53</v>
      </c>
      <c r="D53" s="41">
        <v>1</v>
      </c>
      <c r="E53" s="42">
        <v>2806.53</v>
      </c>
      <c r="F53" s="41">
        <v>1</v>
      </c>
      <c r="G53" s="41">
        <v>5400</v>
      </c>
      <c r="H53" s="41"/>
      <c r="I53" s="59"/>
      <c r="J53" s="41"/>
      <c r="K53" s="41"/>
      <c r="L53" s="41"/>
      <c r="M53" s="41"/>
      <c r="N53" s="30"/>
    </row>
    <row r="54" spans="1:14" s="22" customFormat="1" ht="19.5" customHeight="1">
      <c r="A54" s="40" t="s">
        <v>59</v>
      </c>
      <c r="B54" s="41">
        <v>1</v>
      </c>
      <c r="C54" s="47">
        <f t="shared" si="2"/>
        <v>8206.53</v>
      </c>
      <c r="D54" s="41">
        <v>1</v>
      </c>
      <c r="E54" s="42">
        <v>2806.53</v>
      </c>
      <c r="F54" s="41">
        <v>1</v>
      </c>
      <c r="G54" s="41">
        <v>5400</v>
      </c>
      <c r="H54" s="41"/>
      <c r="I54" s="59"/>
      <c r="J54" s="41"/>
      <c r="K54" s="41"/>
      <c r="L54" s="41"/>
      <c r="M54" s="41"/>
      <c r="N54" s="30"/>
    </row>
    <row r="55" spans="1:14" s="22" customFormat="1" ht="19.5" customHeight="1">
      <c r="A55" s="40" t="s">
        <v>60</v>
      </c>
      <c r="B55" s="41">
        <v>1</v>
      </c>
      <c r="C55" s="47">
        <f t="shared" si="2"/>
        <v>8206.53</v>
      </c>
      <c r="D55" s="41">
        <v>1</v>
      </c>
      <c r="E55" s="42">
        <v>2806.53</v>
      </c>
      <c r="F55" s="41">
        <v>1</v>
      </c>
      <c r="G55" s="41">
        <v>5400</v>
      </c>
      <c r="H55" s="41"/>
      <c r="I55" s="59"/>
      <c r="J55" s="41"/>
      <c r="K55" s="41"/>
      <c r="L55" s="41"/>
      <c r="M55" s="41"/>
      <c r="N55" s="30"/>
    </row>
    <row r="56" spans="1:14" s="22" customFormat="1" ht="19.5" customHeight="1">
      <c r="A56" s="40" t="s">
        <v>61</v>
      </c>
      <c r="B56" s="41">
        <v>1</v>
      </c>
      <c r="C56" s="47">
        <f t="shared" si="2"/>
        <v>8206.53</v>
      </c>
      <c r="D56" s="41">
        <v>1</v>
      </c>
      <c r="E56" s="42">
        <v>2806.53</v>
      </c>
      <c r="F56" s="41">
        <v>1</v>
      </c>
      <c r="G56" s="41">
        <v>5400</v>
      </c>
      <c r="H56" s="41"/>
      <c r="I56" s="59"/>
      <c r="J56" s="41"/>
      <c r="K56" s="41"/>
      <c r="L56" s="41"/>
      <c r="M56" s="41"/>
      <c r="N56" s="30"/>
    </row>
    <row r="57" spans="1:14" s="22" customFormat="1" ht="19.5" customHeight="1">
      <c r="A57" s="40" t="s">
        <v>62</v>
      </c>
      <c r="B57" s="41">
        <v>1</v>
      </c>
      <c r="C57" s="47">
        <f t="shared" si="2"/>
        <v>8206.53</v>
      </c>
      <c r="D57" s="41">
        <v>1</v>
      </c>
      <c r="E57" s="42">
        <v>2806.53</v>
      </c>
      <c r="F57" s="41">
        <v>1</v>
      </c>
      <c r="G57" s="41">
        <v>5400</v>
      </c>
      <c r="H57" s="41"/>
      <c r="I57" s="59"/>
      <c r="J57" s="41"/>
      <c r="K57" s="41"/>
      <c r="L57" s="41"/>
      <c r="M57" s="41"/>
      <c r="N57" s="30"/>
    </row>
    <row r="58" spans="1:14" s="22" customFormat="1" ht="19.5" customHeight="1">
      <c r="A58" s="40" t="s">
        <v>63</v>
      </c>
      <c r="B58" s="41">
        <v>1</v>
      </c>
      <c r="C58" s="47">
        <f t="shared" si="2"/>
        <v>8206.53</v>
      </c>
      <c r="D58" s="41">
        <v>1</v>
      </c>
      <c r="E58" s="42">
        <v>2806.53</v>
      </c>
      <c r="F58" s="41">
        <v>1</v>
      </c>
      <c r="G58" s="41">
        <v>5400</v>
      </c>
      <c r="H58" s="41"/>
      <c r="I58" s="59"/>
      <c r="J58" s="41"/>
      <c r="K58" s="41"/>
      <c r="L58" s="41"/>
      <c r="M58" s="41"/>
      <c r="N58" s="30"/>
    </row>
    <row r="59" spans="1:14" s="22" customFormat="1" ht="19.5" customHeight="1">
      <c r="A59" s="40" t="s">
        <v>64</v>
      </c>
      <c r="B59" s="41">
        <v>1</v>
      </c>
      <c r="C59" s="47">
        <f t="shared" si="2"/>
        <v>8206.53</v>
      </c>
      <c r="D59" s="41">
        <v>1</v>
      </c>
      <c r="E59" s="42">
        <v>2806.53</v>
      </c>
      <c r="F59" s="41">
        <v>1</v>
      </c>
      <c r="G59" s="41">
        <v>5400</v>
      </c>
      <c r="H59" s="41"/>
      <c r="I59" s="59"/>
      <c r="J59" s="41"/>
      <c r="K59" s="41"/>
      <c r="L59" s="41"/>
      <c r="M59" s="41"/>
      <c r="N59" s="30"/>
    </row>
    <row r="60" spans="1:14" s="22" customFormat="1" ht="19.5" customHeight="1">
      <c r="A60" s="40" t="s">
        <v>65</v>
      </c>
      <c r="B60" s="41">
        <v>1</v>
      </c>
      <c r="C60" s="47">
        <f t="shared" si="2"/>
        <v>8206.53</v>
      </c>
      <c r="D60" s="41">
        <v>1</v>
      </c>
      <c r="E60" s="42">
        <v>2806.53</v>
      </c>
      <c r="F60" s="41">
        <v>1</v>
      </c>
      <c r="G60" s="41">
        <v>5400</v>
      </c>
      <c r="H60" s="41"/>
      <c r="I60" s="59"/>
      <c r="J60" s="41"/>
      <c r="K60" s="41"/>
      <c r="L60" s="41"/>
      <c r="M60" s="41"/>
      <c r="N60" s="30"/>
    </row>
    <row r="61" spans="1:14" s="22" customFormat="1" ht="19.5" customHeight="1">
      <c r="A61" s="40" t="s">
        <v>66</v>
      </c>
      <c r="B61" s="41">
        <v>1</v>
      </c>
      <c r="C61" s="47">
        <f t="shared" si="2"/>
        <v>8206.53</v>
      </c>
      <c r="D61" s="41">
        <v>1</v>
      </c>
      <c r="E61" s="42">
        <v>2806.53</v>
      </c>
      <c r="F61" s="41">
        <v>1</v>
      </c>
      <c r="G61" s="41">
        <v>5400</v>
      </c>
      <c r="H61" s="41"/>
      <c r="I61" s="59"/>
      <c r="J61" s="41"/>
      <c r="K61" s="41"/>
      <c r="L61" s="41"/>
      <c r="M61" s="41"/>
      <c r="N61" s="30"/>
    </row>
    <row r="62" spans="1:14" s="22" customFormat="1" ht="19.5" customHeight="1">
      <c r="A62" s="40" t="s">
        <v>67</v>
      </c>
      <c r="B62" s="41">
        <v>1</v>
      </c>
      <c r="C62" s="47">
        <f aca="true" t="shared" si="3" ref="C62:C71">SUM(E62,G62)</f>
        <v>8206.53</v>
      </c>
      <c r="D62" s="41">
        <v>1</v>
      </c>
      <c r="E62" s="42">
        <v>2806.53</v>
      </c>
      <c r="F62" s="41">
        <v>1</v>
      </c>
      <c r="G62" s="41">
        <v>5400</v>
      </c>
      <c r="H62" s="41"/>
      <c r="I62" s="59"/>
      <c r="J62" s="41"/>
      <c r="K62" s="41"/>
      <c r="L62" s="41"/>
      <c r="M62" s="41"/>
      <c r="N62" s="30"/>
    </row>
    <row r="63" spans="1:14" s="22" customFormat="1" ht="19.5" customHeight="1">
      <c r="A63" s="40" t="s">
        <v>68</v>
      </c>
      <c r="B63" s="41">
        <v>1</v>
      </c>
      <c r="C63" s="47">
        <f t="shared" si="3"/>
        <v>2735.51</v>
      </c>
      <c r="D63" s="41">
        <v>1</v>
      </c>
      <c r="E63" s="42">
        <v>935.51</v>
      </c>
      <c r="F63" s="41">
        <v>1</v>
      </c>
      <c r="G63" s="41">
        <v>1800</v>
      </c>
      <c r="H63" s="41"/>
      <c r="I63" s="59"/>
      <c r="J63" s="41"/>
      <c r="K63" s="41"/>
      <c r="L63" s="41"/>
      <c r="M63" s="41"/>
      <c r="N63" s="30"/>
    </row>
    <row r="64" spans="1:14" s="22" customFormat="1" ht="19.5" customHeight="1">
      <c r="A64" s="40" t="s">
        <v>69</v>
      </c>
      <c r="B64" s="41">
        <v>1</v>
      </c>
      <c r="C64" s="47">
        <f t="shared" si="3"/>
        <v>2735.51</v>
      </c>
      <c r="D64" s="41">
        <v>1</v>
      </c>
      <c r="E64" s="42">
        <v>935.51</v>
      </c>
      <c r="F64" s="41">
        <v>1</v>
      </c>
      <c r="G64" s="41">
        <v>1800</v>
      </c>
      <c r="H64" s="41"/>
      <c r="I64" s="59"/>
      <c r="J64" s="41"/>
      <c r="K64" s="41"/>
      <c r="L64" s="41"/>
      <c r="M64" s="41"/>
      <c r="N64" s="30"/>
    </row>
    <row r="65" spans="1:14" s="22" customFormat="1" ht="19.5" customHeight="1">
      <c r="A65" s="40" t="s">
        <v>70</v>
      </c>
      <c r="B65" s="41">
        <v>1</v>
      </c>
      <c r="C65" s="47">
        <f t="shared" si="3"/>
        <v>2735.51</v>
      </c>
      <c r="D65" s="41">
        <v>1</v>
      </c>
      <c r="E65" s="42">
        <v>935.51</v>
      </c>
      <c r="F65" s="41">
        <v>1</v>
      </c>
      <c r="G65" s="41">
        <v>1800</v>
      </c>
      <c r="H65" s="41"/>
      <c r="I65" s="59"/>
      <c r="J65" s="41"/>
      <c r="K65" s="41"/>
      <c r="L65" s="41"/>
      <c r="M65" s="41"/>
      <c r="N65" s="30"/>
    </row>
    <row r="66" spans="1:14" s="22" customFormat="1" ht="19.5" customHeight="1">
      <c r="A66" s="40" t="s">
        <v>71</v>
      </c>
      <c r="B66" s="41">
        <v>1</v>
      </c>
      <c r="C66" s="47">
        <f t="shared" si="3"/>
        <v>5471.03</v>
      </c>
      <c r="D66" s="41">
        <v>1</v>
      </c>
      <c r="E66" s="42">
        <v>1871.03</v>
      </c>
      <c r="F66" s="41">
        <v>1</v>
      </c>
      <c r="G66" s="41">
        <v>3600</v>
      </c>
      <c r="H66" s="41"/>
      <c r="I66" s="59"/>
      <c r="J66" s="41"/>
      <c r="K66" s="41"/>
      <c r="L66" s="41"/>
      <c r="M66" s="41"/>
      <c r="N66" s="30"/>
    </row>
    <row r="67" spans="1:14" s="22" customFormat="1" ht="19.5" customHeight="1">
      <c r="A67" s="40" t="s">
        <v>72</v>
      </c>
      <c r="B67" s="41">
        <v>1</v>
      </c>
      <c r="C67" s="47">
        <f t="shared" si="3"/>
        <v>8206.53</v>
      </c>
      <c r="D67" s="41">
        <v>1</v>
      </c>
      <c r="E67" s="42">
        <v>2806.53</v>
      </c>
      <c r="F67" s="41">
        <v>1</v>
      </c>
      <c r="G67" s="41">
        <v>5400</v>
      </c>
      <c r="H67" s="41"/>
      <c r="I67" s="59"/>
      <c r="J67" s="41"/>
      <c r="K67" s="41"/>
      <c r="L67" s="41"/>
      <c r="M67" s="41"/>
      <c r="N67" s="30"/>
    </row>
    <row r="68" spans="1:14" s="22" customFormat="1" ht="19.5" customHeight="1">
      <c r="A68" s="40" t="s">
        <v>73</v>
      </c>
      <c r="B68" s="41">
        <v>1</v>
      </c>
      <c r="C68" s="47">
        <f t="shared" si="3"/>
        <v>8206.53</v>
      </c>
      <c r="D68" s="41">
        <v>1</v>
      </c>
      <c r="E68" s="42">
        <v>2806.53</v>
      </c>
      <c r="F68" s="41">
        <v>1</v>
      </c>
      <c r="G68" s="41">
        <v>5400</v>
      </c>
      <c r="H68" s="41"/>
      <c r="I68" s="59"/>
      <c r="J68" s="41"/>
      <c r="K68" s="41"/>
      <c r="L68" s="41"/>
      <c r="M68" s="41"/>
      <c r="N68" s="30"/>
    </row>
    <row r="69" spans="1:14" s="22" customFormat="1" ht="19.5" customHeight="1">
      <c r="A69" s="40" t="s">
        <v>74</v>
      </c>
      <c r="B69" s="41">
        <v>1</v>
      </c>
      <c r="C69" s="47">
        <f t="shared" si="3"/>
        <v>2735.51</v>
      </c>
      <c r="D69" s="41">
        <v>1</v>
      </c>
      <c r="E69" s="42">
        <v>935.51</v>
      </c>
      <c r="F69" s="41">
        <v>1</v>
      </c>
      <c r="G69" s="41">
        <v>1800</v>
      </c>
      <c r="H69" s="41"/>
      <c r="I69" s="59"/>
      <c r="J69" s="41"/>
      <c r="K69" s="41"/>
      <c r="L69" s="41"/>
      <c r="M69" s="41"/>
      <c r="N69" s="30"/>
    </row>
    <row r="70" spans="1:14" s="22" customFormat="1" ht="19.5" customHeight="1">
      <c r="A70" s="40" t="s">
        <v>75</v>
      </c>
      <c r="B70" s="41">
        <v>1</v>
      </c>
      <c r="C70" s="47">
        <f t="shared" si="3"/>
        <v>8206.53</v>
      </c>
      <c r="D70" s="41">
        <v>1</v>
      </c>
      <c r="E70" s="42">
        <v>2806.53</v>
      </c>
      <c r="F70" s="41">
        <v>1</v>
      </c>
      <c r="G70" s="41">
        <v>5400</v>
      </c>
      <c r="H70" s="41"/>
      <c r="I70" s="59"/>
      <c r="J70" s="41"/>
      <c r="K70" s="41"/>
      <c r="L70" s="41"/>
      <c r="M70" s="41"/>
      <c r="N70" s="30"/>
    </row>
    <row r="71" spans="1:14" s="22" customFormat="1" ht="19.5" customHeight="1">
      <c r="A71" s="40" t="s">
        <v>76</v>
      </c>
      <c r="B71" s="41">
        <v>1</v>
      </c>
      <c r="C71" s="47">
        <f t="shared" si="3"/>
        <v>8206.53</v>
      </c>
      <c r="D71" s="41">
        <v>1</v>
      </c>
      <c r="E71" s="42">
        <v>2806.53</v>
      </c>
      <c r="F71" s="41">
        <v>1</v>
      </c>
      <c r="G71" s="41">
        <v>5400</v>
      </c>
      <c r="H71" s="41"/>
      <c r="I71" s="59"/>
      <c r="J71" s="41"/>
      <c r="K71" s="41"/>
      <c r="L71" s="41"/>
      <c r="M71" s="41"/>
      <c r="N71" s="30"/>
    </row>
    <row r="72" spans="1:16" s="22" customFormat="1" ht="19.5" customHeight="1">
      <c r="A72" s="43" t="s">
        <v>77</v>
      </c>
      <c r="B72" s="44">
        <v>4</v>
      </c>
      <c r="C72" s="45">
        <f>SUM(C73,C74,C75,C76)</f>
        <v>21444.08</v>
      </c>
      <c r="D72" s="44">
        <v>4</v>
      </c>
      <c r="E72" s="46">
        <f>SUM(E73,E74,E75,E76)</f>
        <v>7484.08</v>
      </c>
      <c r="F72" s="44">
        <v>4</v>
      </c>
      <c r="G72" s="44">
        <f>SUM(G73,G74,G75,G76)</f>
        <v>13960</v>
      </c>
      <c r="H72" s="44"/>
      <c r="I72" s="52"/>
      <c r="J72" s="44"/>
      <c r="K72" s="44"/>
      <c r="L72" s="44"/>
      <c r="M72" s="44"/>
      <c r="N72" s="30"/>
      <c r="P72" s="21"/>
    </row>
    <row r="73" spans="1:16" s="22" customFormat="1" ht="19.5" customHeight="1">
      <c r="A73" s="40" t="s">
        <v>78</v>
      </c>
      <c r="B73" s="41">
        <v>1</v>
      </c>
      <c r="C73" s="47">
        <f>SUM(E73,G73)</f>
        <v>2515.51</v>
      </c>
      <c r="D73" s="41">
        <v>1</v>
      </c>
      <c r="E73" s="42">
        <v>935.51</v>
      </c>
      <c r="F73" s="41">
        <v>1</v>
      </c>
      <c r="G73" s="41">
        <v>1580</v>
      </c>
      <c r="H73" s="41"/>
      <c r="I73" s="52"/>
      <c r="J73" s="44"/>
      <c r="K73" s="44"/>
      <c r="L73" s="44"/>
      <c r="M73" s="44"/>
      <c r="N73" s="30"/>
      <c r="P73" s="21"/>
    </row>
    <row r="74" spans="1:16" s="22" customFormat="1" ht="19.5" customHeight="1">
      <c r="A74" s="40" t="s">
        <v>79</v>
      </c>
      <c r="B74" s="41">
        <v>1</v>
      </c>
      <c r="C74" s="47">
        <f>SUM(E74,G74)</f>
        <v>2515.51</v>
      </c>
      <c r="D74" s="41">
        <v>1</v>
      </c>
      <c r="E74" s="42">
        <v>935.51</v>
      </c>
      <c r="F74" s="41">
        <v>1</v>
      </c>
      <c r="G74" s="41">
        <v>1580</v>
      </c>
      <c r="H74" s="41"/>
      <c r="I74" s="52"/>
      <c r="J74" s="44"/>
      <c r="K74" s="44"/>
      <c r="L74" s="44"/>
      <c r="M74" s="44"/>
      <c r="N74" s="30"/>
      <c r="P74" s="21"/>
    </row>
    <row r="75" spans="1:16" s="22" customFormat="1" ht="19.5" customHeight="1">
      <c r="A75" s="40" t="s">
        <v>80</v>
      </c>
      <c r="B75" s="41">
        <v>1</v>
      </c>
      <c r="C75" s="47">
        <f>SUM(E75,G75)</f>
        <v>8206.53</v>
      </c>
      <c r="D75" s="41">
        <v>1</v>
      </c>
      <c r="E75" s="42">
        <v>2806.53</v>
      </c>
      <c r="F75" s="41">
        <v>1</v>
      </c>
      <c r="G75" s="41">
        <v>5400</v>
      </c>
      <c r="H75" s="41"/>
      <c r="I75" s="52"/>
      <c r="J75" s="44"/>
      <c r="K75" s="44"/>
      <c r="L75" s="44"/>
      <c r="M75" s="44"/>
      <c r="N75" s="30"/>
      <c r="P75" s="21"/>
    </row>
    <row r="76" spans="1:16" s="22" customFormat="1" ht="19.5" customHeight="1">
      <c r="A76" s="40" t="s">
        <v>81</v>
      </c>
      <c r="B76" s="41">
        <v>1</v>
      </c>
      <c r="C76" s="47">
        <f>SUM(E76,G76)</f>
        <v>8206.53</v>
      </c>
      <c r="D76" s="41">
        <v>1</v>
      </c>
      <c r="E76" s="42">
        <v>2806.53</v>
      </c>
      <c r="F76" s="41">
        <v>1</v>
      </c>
      <c r="G76" s="41">
        <v>5400</v>
      </c>
      <c r="H76" s="41"/>
      <c r="I76" s="52"/>
      <c r="J76" s="44"/>
      <c r="K76" s="44"/>
      <c r="L76" s="44"/>
      <c r="M76" s="44"/>
      <c r="N76" s="30"/>
      <c r="P76" s="21"/>
    </row>
    <row r="77" spans="1:13" s="23" customFormat="1" ht="19.5" customHeight="1">
      <c r="A77" s="43" t="s">
        <v>82</v>
      </c>
      <c r="B77" s="44">
        <v>1</v>
      </c>
      <c r="C77" s="46">
        <f aca="true" t="shared" si="4" ref="C77:C89">SUM(E77,G77)</f>
        <v>5285.84</v>
      </c>
      <c r="D77" s="44">
        <v>1</v>
      </c>
      <c r="E77" s="46">
        <v>2885.84</v>
      </c>
      <c r="F77" s="44">
        <v>1</v>
      </c>
      <c r="G77" s="60">
        <v>2400</v>
      </c>
      <c r="H77" s="44"/>
      <c r="I77" s="75"/>
      <c r="J77" s="76"/>
      <c r="K77" s="77"/>
      <c r="L77" s="76"/>
      <c r="M77" s="78"/>
    </row>
    <row r="78" spans="1:13" s="23" customFormat="1" ht="19.5" customHeight="1">
      <c r="A78" s="40" t="s">
        <v>83</v>
      </c>
      <c r="B78" s="41">
        <v>1</v>
      </c>
      <c r="C78" s="42">
        <f t="shared" si="4"/>
        <v>5285.84</v>
      </c>
      <c r="D78" s="41">
        <v>1</v>
      </c>
      <c r="E78" s="42">
        <v>2885.84</v>
      </c>
      <c r="F78" s="41">
        <v>1</v>
      </c>
      <c r="G78" s="41">
        <v>2400</v>
      </c>
      <c r="H78" s="44"/>
      <c r="I78" s="75"/>
      <c r="J78" s="76"/>
      <c r="K78" s="77"/>
      <c r="L78" s="76"/>
      <c r="M78" s="78"/>
    </row>
    <row r="79" spans="1:13" s="24" customFormat="1" ht="19.5" customHeight="1">
      <c r="A79" s="61" t="s">
        <v>84</v>
      </c>
      <c r="B79" s="44">
        <v>2</v>
      </c>
      <c r="C79" s="46">
        <f t="shared" si="4"/>
        <v>8940.75</v>
      </c>
      <c r="D79" s="44">
        <v>2</v>
      </c>
      <c r="E79" s="46">
        <f>SUM(E80,E81)</f>
        <v>4940.75</v>
      </c>
      <c r="F79" s="44">
        <v>2</v>
      </c>
      <c r="G79" s="44">
        <f>SUM(G80,G81)</f>
        <v>4000</v>
      </c>
      <c r="H79" s="44"/>
      <c r="I79" s="75"/>
      <c r="J79" s="76"/>
      <c r="K79" s="77"/>
      <c r="L79" s="76"/>
      <c r="M79" s="78"/>
    </row>
    <row r="80" spans="1:13" s="24" customFormat="1" ht="19.5" customHeight="1">
      <c r="A80" s="62" t="s">
        <v>85</v>
      </c>
      <c r="B80" s="41">
        <v>1</v>
      </c>
      <c r="C80" s="42">
        <f t="shared" si="4"/>
        <v>5358.6900000000005</v>
      </c>
      <c r="D80" s="41">
        <v>1</v>
      </c>
      <c r="E80" s="42">
        <v>2958.69</v>
      </c>
      <c r="F80" s="41">
        <v>1</v>
      </c>
      <c r="G80" s="41">
        <v>2400</v>
      </c>
      <c r="H80" s="44"/>
      <c r="I80" s="75"/>
      <c r="J80" s="76"/>
      <c r="K80" s="77"/>
      <c r="L80" s="76"/>
      <c r="M80" s="78"/>
    </row>
    <row r="81" spans="1:13" s="24" customFormat="1" ht="19.5" customHeight="1">
      <c r="A81" s="62" t="s">
        <v>86</v>
      </c>
      <c r="B81" s="41">
        <v>1</v>
      </c>
      <c r="C81" s="42">
        <f t="shared" si="4"/>
        <v>3582.06</v>
      </c>
      <c r="D81" s="41">
        <v>1</v>
      </c>
      <c r="E81" s="42">
        <v>1982.06</v>
      </c>
      <c r="F81" s="41">
        <v>1</v>
      </c>
      <c r="G81" s="41">
        <v>1600</v>
      </c>
      <c r="H81" s="44"/>
      <c r="I81" s="75"/>
      <c r="J81" s="76"/>
      <c r="K81" s="77"/>
      <c r="L81" s="76"/>
      <c r="M81" s="78"/>
    </row>
    <row r="82" spans="1:13" s="24" customFormat="1" ht="19.5" customHeight="1">
      <c r="A82" s="61" t="s">
        <v>87</v>
      </c>
      <c r="B82" s="44">
        <v>1</v>
      </c>
      <c r="C82" s="46">
        <f t="shared" si="4"/>
        <v>5322.24</v>
      </c>
      <c r="D82" s="44">
        <v>1</v>
      </c>
      <c r="E82" s="46">
        <v>2922.24</v>
      </c>
      <c r="F82" s="44">
        <v>1</v>
      </c>
      <c r="G82" s="44">
        <v>2400</v>
      </c>
      <c r="H82" s="44"/>
      <c r="I82" s="75"/>
      <c r="J82" s="78"/>
      <c r="K82" s="79"/>
      <c r="L82" s="78"/>
      <c r="M82" s="78"/>
    </row>
    <row r="83" spans="1:13" s="24" customFormat="1" ht="19.5" customHeight="1">
      <c r="A83" s="63" t="s">
        <v>88</v>
      </c>
      <c r="B83" s="41">
        <v>1</v>
      </c>
      <c r="C83" s="42">
        <f t="shared" si="4"/>
        <v>5322.24</v>
      </c>
      <c r="D83" s="41">
        <v>1</v>
      </c>
      <c r="E83" s="42">
        <v>2922.24</v>
      </c>
      <c r="F83" s="41">
        <v>1</v>
      </c>
      <c r="G83" s="41">
        <v>2400</v>
      </c>
      <c r="H83" s="44"/>
      <c r="I83" s="75"/>
      <c r="J83" s="78"/>
      <c r="K83" s="79"/>
      <c r="L83" s="78"/>
      <c r="M83" s="78"/>
    </row>
    <row r="84" spans="1:13" s="24" customFormat="1" ht="19.5" customHeight="1">
      <c r="A84" s="64" t="s">
        <v>89</v>
      </c>
      <c r="B84" s="44">
        <v>2</v>
      </c>
      <c r="C84" s="46">
        <f t="shared" si="4"/>
        <v>10675.76</v>
      </c>
      <c r="D84" s="44">
        <v>2</v>
      </c>
      <c r="E84" s="46">
        <f>SUM(E85,E86)</f>
        <v>5875.76</v>
      </c>
      <c r="F84" s="44">
        <v>2</v>
      </c>
      <c r="G84" s="44">
        <f>SUM(G85,G86)</f>
        <v>4800</v>
      </c>
      <c r="H84" s="44"/>
      <c r="I84" s="75"/>
      <c r="J84" s="78"/>
      <c r="K84" s="79"/>
      <c r="L84" s="78"/>
      <c r="M84" s="78"/>
    </row>
    <row r="85" spans="1:13" s="24" customFormat="1" ht="19.5" customHeight="1">
      <c r="A85" s="63" t="s">
        <v>90</v>
      </c>
      <c r="B85" s="41">
        <v>1</v>
      </c>
      <c r="C85" s="42">
        <f t="shared" si="4"/>
        <v>5337.88</v>
      </c>
      <c r="D85" s="41">
        <v>1</v>
      </c>
      <c r="E85" s="42">
        <v>2937.88</v>
      </c>
      <c r="F85" s="41">
        <v>1</v>
      </c>
      <c r="G85" s="41">
        <v>2400</v>
      </c>
      <c r="H85" s="44"/>
      <c r="I85" s="75"/>
      <c r="J85" s="78"/>
      <c r="K85" s="79"/>
      <c r="L85" s="78"/>
      <c r="M85" s="78"/>
    </row>
    <row r="86" spans="1:13" s="24" customFormat="1" ht="19.5" customHeight="1">
      <c r="A86" s="63" t="s">
        <v>91</v>
      </c>
      <c r="B86" s="41">
        <v>1</v>
      </c>
      <c r="C86" s="42">
        <f t="shared" si="4"/>
        <v>5337.88</v>
      </c>
      <c r="D86" s="41">
        <v>1</v>
      </c>
      <c r="E86" s="42">
        <v>2937.88</v>
      </c>
      <c r="F86" s="41">
        <v>1</v>
      </c>
      <c r="G86" s="41">
        <v>2400</v>
      </c>
      <c r="H86" s="44"/>
      <c r="I86" s="75"/>
      <c r="J86" s="78"/>
      <c r="K86" s="79"/>
      <c r="L86" s="78"/>
      <c r="M86" s="78"/>
    </row>
    <row r="87" spans="1:13" s="23" customFormat="1" ht="19.5" customHeight="1">
      <c r="A87" s="64" t="s">
        <v>92</v>
      </c>
      <c r="B87" s="44">
        <v>2</v>
      </c>
      <c r="C87" s="46">
        <f t="shared" si="4"/>
        <v>10717.4</v>
      </c>
      <c r="D87" s="44">
        <v>2</v>
      </c>
      <c r="E87" s="46">
        <f>SUM(E88,E89)</f>
        <v>5917.4</v>
      </c>
      <c r="F87" s="44">
        <v>2</v>
      </c>
      <c r="G87" s="44">
        <f>SUM(G88,G89)</f>
        <v>4800</v>
      </c>
      <c r="H87" s="44"/>
      <c r="I87" s="75"/>
      <c r="J87" s="78"/>
      <c r="K87" s="79"/>
      <c r="L87" s="78"/>
      <c r="M87" s="78"/>
    </row>
    <row r="88" spans="1:13" s="23" customFormat="1" ht="19.5" customHeight="1">
      <c r="A88" s="63" t="s">
        <v>93</v>
      </c>
      <c r="B88" s="41">
        <v>1</v>
      </c>
      <c r="C88" s="42">
        <f t="shared" si="4"/>
        <v>5358.7</v>
      </c>
      <c r="D88" s="41">
        <v>1</v>
      </c>
      <c r="E88" s="42">
        <v>2958.7</v>
      </c>
      <c r="F88" s="41">
        <v>1</v>
      </c>
      <c r="G88" s="41">
        <v>2400</v>
      </c>
      <c r="H88" s="44"/>
      <c r="I88" s="75"/>
      <c r="J88" s="78"/>
      <c r="K88" s="79"/>
      <c r="L88" s="78"/>
      <c r="M88" s="78"/>
    </row>
    <row r="89" spans="1:13" s="25" customFormat="1" ht="19.5" customHeight="1">
      <c r="A89" s="63" t="s">
        <v>94</v>
      </c>
      <c r="B89" s="41">
        <v>1</v>
      </c>
      <c r="C89" s="42">
        <f t="shared" si="4"/>
        <v>5358.7</v>
      </c>
      <c r="D89" s="41">
        <v>1</v>
      </c>
      <c r="E89" s="42">
        <v>2958.7</v>
      </c>
      <c r="F89" s="41">
        <v>1</v>
      </c>
      <c r="G89" s="41">
        <v>2400</v>
      </c>
      <c r="H89" s="41"/>
      <c r="I89" s="80"/>
      <c r="J89" s="81"/>
      <c r="K89" s="82"/>
      <c r="L89" s="81"/>
      <c r="M89" s="81"/>
    </row>
    <row r="90" spans="1:13" s="24" customFormat="1" ht="19.5" customHeight="1">
      <c r="A90" s="64" t="s">
        <v>95</v>
      </c>
      <c r="B90" s="44">
        <v>1</v>
      </c>
      <c r="C90" s="46">
        <f aca="true" t="shared" si="5" ref="C90:C96">SUM(E90)</f>
        <v>1781.3</v>
      </c>
      <c r="D90" s="44">
        <v>1</v>
      </c>
      <c r="E90" s="46">
        <v>1781.3</v>
      </c>
      <c r="F90" s="44"/>
      <c r="G90" s="44"/>
      <c r="H90" s="44"/>
      <c r="I90" s="75"/>
      <c r="J90" s="78"/>
      <c r="K90" s="79"/>
      <c r="L90" s="78"/>
      <c r="M90" s="78"/>
    </row>
    <row r="91" spans="1:13" s="24" customFormat="1" ht="19.5" customHeight="1">
      <c r="A91" s="63" t="s">
        <v>96</v>
      </c>
      <c r="B91" s="41">
        <v>1</v>
      </c>
      <c r="C91" s="42">
        <f t="shared" si="5"/>
        <v>1781.3</v>
      </c>
      <c r="D91" s="41">
        <v>1</v>
      </c>
      <c r="E91" s="42">
        <v>1781.3</v>
      </c>
      <c r="F91" s="41"/>
      <c r="G91" s="41"/>
      <c r="H91" s="44"/>
      <c r="I91" s="75"/>
      <c r="J91" s="78"/>
      <c r="K91" s="79"/>
      <c r="L91" s="78"/>
      <c r="M91" s="78"/>
    </row>
    <row r="92" spans="1:13" s="23" customFormat="1" ht="19.5" customHeight="1">
      <c r="A92" s="64" t="s">
        <v>97</v>
      </c>
      <c r="B92" s="44">
        <v>1</v>
      </c>
      <c r="C92" s="46">
        <f t="shared" si="5"/>
        <v>2989.98</v>
      </c>
      <c r="D92" s="44">
        <v>1</v>
      </c>
      <c r="E92" s="46">
        <v>2989.98</v>
      </c>
      <c r="F92" s="44"/>
      <c r="G92" s="44"/>
      <c r="H92" s="44"/>
      <c r="I92" s="75"/>
      <c r="J92" s="78"/>
      <c r="K92" s="79"/>
      <c r="L92" s="78"/>
      <c r="M92" s="78"/>
    </row>
    <row r="93" spans="1:13" s="23" customFormat="1" ht="19.5" customHeight="1">
      <c r="A93" s="63" t="s">
        <v>98</v>
      </c>
      <c r="B93" s="41">
        <v>1</v>
      </c>
      <c r="C93" s="42">
        <f t="shared" si="5"/>
        <v>2989.98</v>
      </c>
      <c r="D93" s="41">
        <v>1</v>
      </c>
      <c r="E93" s="42">
        <v>2989.98</v>
      </c>
      <c r="F93" s="41"/>
      <c r="G93" s="41"/>
      <c r="H93" s="44"/>
      <c r="I93" s="75"/>
      <c r="J93" s="78"/>
      <c r="K93" s="79"/>
      <c r="L93" s="78"/>
      <c r="M93" s="78"/>
    </row>
    <row r="94" spans="1:13" s="23" customFormat="1" ht="19.5" customHeight="1">
      <c r="A94" s="64" t="s">
        <v>99</v>
      </c>
      <c r="B94" s="44">
        <v>2</v>
      </c>
      <c r="C94" s="46">
        <f t="shared" si="5"/>
        <v>5813.24</v>
      </c>
      <c r="D94" s="44">
        <v>2</v>
      </c>
      <c r="E94" s="46">
        <f>SUM(E95,E96)</f>
        <v>5813.24</v>
      </c>
      <c r="F94" s="44"/>
      <c r="G94" s="44"/>
      <c r="H94" s="44"/>
      <c r="I94" s="75"/>
      <c r="J94" s="78"/>
      <c r="K94" s="79"/>
      <c r="L94" s="78"/>
      <c r="M94" s="78"/>
    </row>
    <row r="95" spans="1:13" s="23" customFormat="1" ht="19.5" customHeight="1">
      <c r="A95" s="63" t="s">
        <v>100</v>
      </c>
      <c r="B95" s="41">
        <v>1</v>
      </c>
      <c r="C95" s="42">
        <f t="shared" si="5"/>
        <v>2906.62</v>
      </c>
      <c r="D95" s="41">
        <v>1</v>
      </c>
      <c r="E95" s="42">
        <v>2906.62</v>
      </c>
      <c r="F95" s="41"/>
      <c r="G95" s="41"/>
      <c r="H95" s="44"/>
      <c r="I95" s="75"/>
      <c r="J95" s="78"/>
      <c r="K95" s="79"/>
      <c r="L95" s="78"/>
      <c r="M95" s="78"/>
    </row>
    <row r="96" spans="1:13" s="26" customFormat="1" ht="19.5" customHeight="1">
      <c r="A96" s="63" t="s">
        <v>101</v>
      </c>
      <c r="B96" s="41">
        <v>1</v>
      </c>
      <c r="C96" s="42">
        <f t="shared" si="5"/>
        <v>2906.62</v>
      </c>
      <c r="D96" s="41">
        <v>1</v>
      </c>
      <c r="E96" s="42">
        <v>2906.62</v>
      </c>
      <c r="F96" s="41"/>
      <c r="G96" s="41"/>
      <c r="H96" s="41"/>
      <c r="I96" s="80"/>
      <c r="J96" s="81"/>
      <c r="K96" s="82"/>
      <c r="L96" s="81"/>
      <c r="M96" s="81"/>
    </row>
    <row r="97" spans="1:13" s="23" customFormat="1" ht="19.5" customHeight="1">
      <c r="A97" s="64" t="s">
        <v>102</v>
      </c>
      <c r="B97" s="44">
        <v>4</v>
      </c>
      <c r="C97" s="46">
        <f aca="true" t="shared" si="6" ref="C97:C110">SUM(E97,G97)</f>
        <v>21226.440000000002</v>
      </c>
      <c r="D97" s="44">
        <v>4</v>
      </c>
      <c r="E97" s="46">
        <f>SUM(E98,E99,E100,E101)</f>
        <v>11626.44</v>
      </c>
      <c r="F97" s="44">
        <v>4</v>
      </c>
      <c r="G97" s="44">
        <f>SUM(G98,G99,G100,G101)</f>
        <v>9600</v>
      </c>
      <c r="H97" s="44"/>
      <c r="I97" s="75"/>
      <c r="J97" s="78"/>
      <c r="K97" s="79"/>
      <c r="L97" s="78"/>
      <c r="M97" s="78"/>
    </row>
    <row r="98" spans="1:13" s="25" customFormat="1" ht="19.5" customHeight="1">
      <c r="A98" s="63" t="s">
        <v>103</v>
      </c>
      <c r="B98" s="41">
        <v>1</v>
      </c>
      <c r="C98" s="42">
        <f t="shared" si="6"/>
        <v>5306.610000000001</v>
      </c>
      <c r="D98" s="41">
        <v>1</v>
      </c>
      <c r="E98" s="42">
        <v>2906.61</v>
      </c>
      <c r="F98" s="41">
        <v>1</v>
      </c>
      <c r="G98" s="41">
        <v>2400</v>
      </c>
      <c r="H98" s="41"/>
      <c r="I98" s="80"/>
      <c r="J98" s="81"/>
      <c r="K98" s="82"/>
      <c r="L98" s="81"/>
      <c r="M98" s="81"/>
    </row>
    <row r="99" spans="1:13" s="24" customFormat="1" ht="19.5" customHeight="1">
      <c r="A99" s="63" t="s">
        <v>104</v>
      </c>
      <c r="B99" s="41">
        <v>1</v>
      </c>
      <c r="C99" s="42">
        <f t="shared" si="6"/>
        <v>5306.610000000001</v>
      </c>
      <c r="D99" s="41">
        <v>1</v>
      </c>
      <c r="E99" s="42">
        <v>2906.61</v>
      </c>
      <c r="F99" s="41">
        <v>1</v>
      </c>
      <c r="G99" s="41">
        <v>2400</v>
      </c>
      <c r="H99" s="44"/>
      <c r="I99" s="75"/>
      <c r="J99" s="78"/>
      <c r="K99" s="79"/>
      <c r="L99" s="78"/>
      <c r="M99" s="78"/>
    </row>
    <row r="100" spans="1:13" s="25" customFormat="1" ht="19.5" customHeight="1">
      <c r="A100" s="63" t="s">
        <v>105</v>
      </c>
      <c r="B100" s="41">
        <v>1</v>
      </c>
      <c r="C100" s="42">
        <f t="shared" si="6"/>
        <v>5306.610000000001</v>
      </c>
      <c r="D100" s="41">
        <v>1</v>
      </c>
      <c r="E100" s="42">
        <v>2906.61</v>
      </c>
      <c r="F100" s="41">
        <v>1</v>
      </c>
      <c r="G100" s="41">
        <v>2400</v>
      </c>
      <c r="H100" s="41"/>
      <c r="I100" s="80"/>
      <c r="J100" s="81"/>
      <c r="K100" s="82"/>
      <c r="L100" s="81"/>
      <c r="M100" s="81"/>
    </row>
    <row r="101" spans="1:13" s="25" customFormat="1" ht="19.5" customHeight="1">
      <c r="A101" s="63" t="s">
        <v>106</v>
      </c>
      <c r="B101" s="41">
        <v>1</v>
      </c>
      <c r="C101" s="42">
        <f t="shared" si="6"/>
        <v>5306.610000000001</v>
      </c>
      <c r="D101" s="41">
        <v>1</v>
      </c>
      <c r="E101" s="42">
        <v>2906.61</v>
      </c>
      <c r="F101" s="41">
        <v>1</v>
      </c>
      <c r="G101" s="41">
        <v>2400</v>
      </c>
      <c r="H101" s="41"/>
      <c r="I101" s="80"/>
      <c r="J101" s="81"/>
      <c r="K101" s="82"/>
      <c r="L101" s="81"/>
      <c r="M101" s="81"/>
    </row>
    <row r="102" spans="1:13" s="24" customFormat="1" ht="19.5" customHeight="1">
      <c r="A102" s="64" t="s">
        <v>107</v>
      </c>
      <c r="B102" s="44">
        <v>1</v>
      </c>
      <c r="C102" s="46">
        <f t="shared" si="6"/>
        <v>5322.25</v>
      </c>
      <c r="D102" s="44">
        <v>1</v>
      </c>
      <c r="E102" s="46">
        <v>2922.25</v>
      </c>
      <c r="F102" s="44">
        <v>1</v>
      </c>
      <c r="G102" s="44">
        <v>2400</v>
      </c>
      <c r="H102" s="44"/>
      <c r="I102" s="75"/>
      <c r="J102" s="78"/>
      <c r="K102" s="79"/>
      <c r="L102" s="78"/>
      <c r="M102" s="78"/>
    </row>
    <row r="103" spans="1:13" s="25" customFormat="1" ht="19.5" customHeight="1">
      <c r="A103" s="63" t="s">
        <v>108</v>
      </c>
      <c r="B103" s="41">
        <v>1</v>
      </c>
      <c r="C103" s="42">
        <f t="shared" si="6"/>
        <v>5322.25</v>
      </c>
      <c r="D103" s="41">
        <v>1</v>
      </c>
      <c r="E103" s="42">
        <v>2922.25</v>
      </c>
      <c r="F103" s="41">
        <v>1</v>
      </c>
      <c r="G103" s="41">
        <v>2400</v>
      </c>
      <c r="H103" s="41"/>
      <c r="I103" s="80"/>
      <c r="J103" s="81"/>
      <c r="K103" s="82"/>
      <c r="L103" s="81"/>
      <c r="M103" s="81"/>
    </row>
    <row r="104" spans="1:13" s="24" customFormat="1" ht="19.5" customHeight="1">
      <c r="A104" s="64" t="s">
        <v>109</v>
      </c>
      <c r="B104" s="44">
        <v>1</v>
      </c>
      <c r="C104" s="46">
        <f t="shared" si="6"/>
        <v>5306.63</v>
      </c>
      <c r="D104" s="44">
        <v>1</v>
      </c>
      <c r="E104" s="46">
        <v>2906.63</v>
      </c>
      <c r="F104" s="44">
        <v>1</v>
      </c>
      <c r="G104" s="44">
        <v>2400</v>
      </c>
      <c r="H104" s="44"/>
      <c r="I104" s="75"/>
      <c r="J104" s="78"/>
      <c r="K104" s="79"/>
      <c r="L104" s="78"/>
      <c r="M104" s="78"/>
    </row>
    <row r="105" spans="1:256" s="26" customFormat="1" ht="19.5" customHeight="1">
      <c r="A105" s="65" t="s">
        <v>110</v>
      </c>
      <c r="B105" s="41">
        <v>1</v>
      </c>
      <c r="C105" s="66">
        <f t="shared" si="6"/>
        <v>5306.63</v>
      </c>
      <c r="D105" s="41">
        <v>1</v>
      </c>
      <c r="E105" s="42">
        <v>2906.63</v>
      </c>
      <c r="F105" s="41">
        <v>1</v>
      </c>
      <c r="G105" s="41">
        <v>2400</v>
      </c>
      <c r="H105" s="41"/>
      <c r="I105" s="80"/>
      <c r="J105" s="81"/>
      <c r="K105" s="82"/>
      <c r="L105" s="81"/>
      <c r="M105" s="81"/>
      <c r="IV105" s="26">
        <f>SUM(B105:IU105)</f>
        <v>10616.26</v>
      </c>
    </row>
    <row r="106" spans="1:256" s="23" customFormat="1" ht="19.5" customHeight="1">
      <c r="A106" s="67" t="s">
        <v>111</v>
      </c>
      <c r="B106" s="44">
        <v>4</v>
      </c>
      <c r="C106" s="68">
        <f t="shared" si="6"/>
        <v>21643.28</v>
      </c>
      <c r="D106" s="44">
        <v>4</v>
      </c>
      <c r="E106" s="69">
        <f>SUM(E107,E108,E109,E110)</f>
        <v>12043.28</v>
      </c>
      <c r="F106" s="44">
        <v>4</v>
      </c>
      <c r="G106" s="70">
        <f>SUM(G107,G108,G109,G110)</f>
        <v>9600</v>
      </c>
      <c r="H106" s="44"/>
      <c r="I106" s="83"/>
      <c r="J106" s="84"/>
      <c r="K106" s="84"/>
      <c r="L106" s="84"/>
      <c r="M106" s="84"/>
      <c r="IV106" s="23">
        <f>SUM(B106:IU106)</f>
        <v>43298.56</v>
      </c>
    </row>
    <row r="107" spans="1:13" s="25" customFormat="1" ht="19.5" customHeight="1">
      <c r="A107" s="71" t="s">
        <v>112</v>
      </c>
      <c r="B107" s="41">
        <v>1</v>
      </c>
      <c r="C107" s="72">
        <f t="shared" si="6"/>
        <v>5410.82</v>
      </c>
      <c r="D107" s="37">
        <v>1</v>
      </c>
      <c r="E107" s="38">
        <v>3010.82</v>
      </c>
      <c r="F107" s="37">
        <v>1</v>
      </c>
      <c r="G107" s="37">
        <v>2400</v>
      </c>
      <c r="H107" s="41"/>
      <c r="I107" s="85"/>
      <c r="J107" s="37"/>
      <c r="K107" s="37"/>
      <c r="L107" s="39"/>
      <c r="M107" s="39"/>
    </row>
    <row r="108" spans="1:13" ht="19.5" customHeight="1">
      <c r="A108" s="65" t="s">
        <v>113</v>
      </c>
      <c r="B108" s="41">
        <v>1</v>
      </c>
      <c r="C108" s="38">
        <f t="shared" si="6"/>
        <v>5410.82</v>
      </c>
      <c r="D108" s="37">
        <v>1</v>
      </c>
      <c r="E108" s="38">
        <v>3010.82</v>
      </c>
      <c r="F108" s="37">
        <v>1</v>
      </c>
      <c r="G108" s="37">
        <v>2400</v>
      </c>
      <c r="H108" s="41"/>
      <c r="I108" s="80"/>
      <c r="J108" s="37"/>
      <c r="K108" s="37"/>
      <c r="L108" s="39"/>
      <c r="M108" s="39"/>
    </row>
    <row r="109" spans="1:13" ht="19.5" customHeight="1">
      <c r="A109" s="71" t="s">
        <v>114</v>
      </c>
      <c r="B109" s="41">
        <v>1</v>
      </c>
      <c r="C109" s="38">
        <f t="shared" si="6"/>
        <v>5410.82</v>
      </c>
      <c r="D109" s="37">
        <v>1</v>
      </c>
      <c r="E109" s="38">
        <v>3010.82</v>
      </c>
      <c r="F109" s="37">
        <v>1</v>
      </c>
      <c r="G109" s="37">
        <v>2400</v>
      </c>
      <c r="H109" s="41"/>
      <c r="I109" s="85"/>
      <c r="J109" s="37"/>
      <c r="K109" s="37"/>
      <c r="L109" s="39"/>
      <c r="M109" s="39"/>
    </row>
    <row r="110" spans="1:13" s="26" customFormat="1" ht="19.5" customHeight="1">
      <c r="A110" s="71" t="s">
        <v>115</v>
      </c>
      <c r="B110" s="41">
        <v>1</v>
      </c>
      <c r="C110" s="72">
        <f t="shared" si="6"/>
        <v>5410.82</v>
      </c>
      <c r="D110" s="37">
        <v>1</v>
      </c>
      <c r="E110" s="38">
        <v>3010.82</v>
      </c>
      <c r="F110" s="37">
        <v>1</v>
      </c>
      <c r="G110" s="37">
        <v>2400</v>
      </c>
      <c r="H110" s="41"/>
      <c r="I110" s="85"/>
      <c r="J110" s="39"/>
      <c r="K110" s="39"/>
      <c r="L110" s="39"/>
      <c r="M110" s="39"/>
    </row>
    <row r="111" spans="1:13" s="23" customFormat="1" ht="19.5" customHeight="1">
      <c r="A111" s="67" t="s">
        <v>116</v>
      </c>
      <c r="B111" s="44">
        <v>1</v>
      </c>
      <c r="C111" s="68">
        <f>SUM(E111)</f>
        <v>2932.68</v>
      </c>
      <c r="D111" s="70">
        <v>1</v>
      </c>
      <c r="E111" s="69">
        <v>2932.68</v>
      </c>
      <c r="F111" s="70"/>
      <c r="G111" s="70"/>
      <c r="H111" s="44"/>
      <c r="I111" s="83"/>
      <c r="J111" s="84"/>
      <c r="K111" s="84"/>
      <c r="L111" s="84"/>
      <c r="M111" s="84"/>
    </row>
    <row r="112" spans="1:13" s="26" customFormat="1" ht="19.5" customHeight="1">
      <c r="A112" s="71" t="s">
        <v>117</v>
      </c>
      <c r="B112" s="41">
        <v>1</v>
      </c>
      <c r="C112" s="72">
        <f>SUM(E112)</f>
        <v>2932.68</v>
      </c>
      <c r="D112" s="37">
        <v>1</v>
      </c>
      <c r="E112" s="38">
        <v>2932.68</v>
      </c>
      <c r="F112" s="37"/>
      <c r="G112" s="37"/>
      <c r="H112" s="41"/>
      <c r="I112" s="85"/>
      <c r="J112" s="39"/>
      <c r="K112" s="39"/>
      <c r="L112" s="39"/>
      <c r="M112" s="39"/>
    </row>
    <row r="113" spans="1:13" s="23" customFormat="1" ht="19.5" customHeight="1">
      <c r="A113" s="67" t="s">
        <v>118</v>
      </c>
      <c r="B113" s="44">
        <v>1</v>
      </c>
      <c r="C113" s="68">
        <f aca="true" t="shared" si="7" ref="C113:C121">SUM(E113,G113)</f>
        <v>5306.610000000001</v>
      </c>
      <c r="D113" s="70">
        <v>1</v>
      </c>
      <c r="E113" s="69">
        <v>2906.61</v>
      </c>
      <c r="F113" s="70">
        <v>1</v>
      </c>
      <c r="G113" s="70">
        <v>2400</v>
      </c>
      <c r="H113" s="44"/>
      <c r="I113" s="83"/>
      <c r="J113" s="84"/>
      <c r="K113" s="84"/>
      <c r="L113" s="84"/>
      <c r="M113" s="84"/>
    </row>
    <row r="114" spans="1:13" s="26" customFormat="1" ht="19.5" customHeight="1">
      <c r="A114" s="71" t="s">
        <v>119</v>
      </c>
      <c r="B114" s="41">
        <v>1</v>
      </c>
      <c r="C114" s="72">
        <f t="shared" si="7"/>
        <v>5306.610000000001</v>
      </c>
      <c r="D114" s="37">
        <v>1</v>
      </c>
      <c r="E114" s="38">
        <v>2906.61</v>
      </c>
      <c r="F114" s="37">
        <v>1</v>
      </c>
      <c r="G114" s="37">
        <v>2400</v>
      </c>
      <c r="H114" s="41"/>
      <c r="I114" s="85"/>
      <c r="J114" s="39"/>
      <c r="K114" s="39"/>
      <c r="L114" s="39"/>
      <c r="M114" s="39"/>
    </row>
    <row r="115" spans="1:13" s="24" customFormat="1" ht="19.5" customHeight="1">
      <c r="A115" s="73" t="s">
        <v>120</v>
      </c>
      <c r="B115" s="44">
        <v>1</v>
      </c>
      <c r="C115" s="69">
        <f t="shared" si="7"/>
        <v>5389.95</v>
      </c>
      <c r="D115" s="70">
        <v>1</v>
      </c>
      <c r="E115" s="69">
        <v>2989.95</v>
      </c>
      <c r="F115" s="70">
        <v>1</v>
      </c>
      <c r="G115" s="70">
        <v>2400</v>
      </c>
      <c r="H115" s="44"/>
      <c r="I115" s="83"/>
      <c r="J115" s="70"/>
      <c r="K115" s="70"/>
      <c r="L115" s="84"/>
      <c r="M115" s="84"/>
    </row>
    <row r="116" spans="1:13" s="27" customFormat="1" ht="19.5" customHeight="1">
      <c r="A116" s="71" t="s">
        <v>121</v>
      </c>
      <c r="B116" s="41">
        <v>1</v>
      </c>
      <c r="C116" s="38">
        <f t="shared" si="7"/>
        <v>5389.95</v>
      </c>
      <c r="D116" s="37">
        <v>1</v>
      </c>
      <c r="E116" s="38">
        <v>2989.95</v>
      </c>
      <c r="F116" s="37">
        <v>1</v>
      </c>
      <c r="G116" s="37">
        <v>2400</v>
      </c>
      <c r="H116" s="41"/>
      <c r="I116" s="80"/>
      <c r="J116" s="37"/>
      <c r="K116" s="37"/>
      <c r="L116" s="39"/>
      <c r="M116" s="39"/>
    </row>
    <row r="117" spans="1:13" s="23" customFormat="1" ht="19.5" customHeight="1">
      <c r="A117" s="67" t="s">
        <v>122</v>
      </c>
      <c r="B117" s="44">
        <v>4</v>
      </c>
      <c r="C117" s="74">
        <f t="shared" si="7"/>
        <v>21246.26</v>
      </c>
      <c r="D117" s="70">
        <v>4</v>
      </c>
      <c r="E117" s="69">
        <f>SUM(E118,E119,E120,E121)</f>
        <v>11646.259999999998</v>
      </c>
      <c r="F117" s="70">
        <v>4</v>
      </c>
      <c r="G117" s="70">
        <f>SUM(G118,G119,G120,G121)</f>
        <v>9600</v>
      </c>
      <c r="H117" s="44"/>
      <c r="I117" s="75"/>
      <c r="J117" s="84"/>
      <c r="K117" s="84"/>
      <c r="L117" s="84"/>
      <c r="M117" s="84"/>
    </row>
    <row r="118" spans="1:13" s="26" customFormat="1" ht="19.5" customHeight="1">
      <c r="A118" s="71" t="s">
        <v>123</v>
      </c>
      <c r="B118" s="41">
        <v>1</v>
      </c>
      <c r="C118" s="38">
        <f t="shared" si="7"/>
        <v>5296.2</v>
      </c>
      <c r="D118" s="37">
        <v>1</v>
      </c>
      <c r="E118" s="38">
        <v>2896.2</v>
      </c>
      <c r="F118" s="37">
        <v>1</v>
      </c>
      <c r="G118" s="37">
        <v>2400</v>
      </c>
      <c r="H118" s="41"/>
      <c r="I118" s="85"/>
      <c r="J118" s="39"/>
      <c r="K118" s="39"/>
      <c r="L118" s="39"/>
      <c r="M118" s="39"/>
    </row>
    <row r="119" spans="1:13" s="26" customFormat="1" ht="19.5" customHeight="1">
      <c r="A119" s="71" t="s">
        <v>124</v>
      </c>
      <c r="B119" s="41">
        <v>1</v>
      </c>
      <c r="C119" s="38">
        <f t="shared" si="7"/>
        <v>5296.2</v>
      </c>
      <c r="D119" s="37">
        <v>1</v>
      </c>
      <c r="E119" s="38">
        <v>2896.2</v>
      </c>
      <c r="F119" s="37">
        <v>1</v>
      </c>
      <c r="G119" s="37">
        <v>2400</v>
      </c>
      <c r="H119" s="41"/>
      <c r="I119" s="85"/>
      <c r="J119" s="39"/>
      <c r="K119" s="39"/>
      <c r="L119" s="39"/>
      <c r="M119" s="39"/>
    </row>
    <row r="120" spans="1:13" s="26" customFormat="1" ht="19.5" customHeight="1">
      <c r="A120" s="65" t="s">
        <v>125</v>
      </c>
      <c r="B120" s="41">
        <v>1</v>
      </c>
      <c r="C120" s="72">
        <f t="shared" si="7"/>
        <v>5357.66</v>
      </c>
      <c r="D120" s="37">
        <v>1</v>
      </c>
      <c r="E120" s="38">
        <v>2957.66</v>
      </c>
      <c r="F120" s="37">
        <v>1</v>
      </c>
      <c r="G120" s="37">
        <v>2400</v>
      </c>
      <c r="H120" s="41"/>
      <c r="I120" s="85"/>
      <c r="J120" s="39"/>
      <c r="K120" s="39"/>
      <c r="L120" s="39"/>
      <c r="M120" s="39"/>
    </row>
    <row r="121" spans="1:13" s="26" customFormat="1" ht="19.5" customHeight="1">
      <c r="A121" s="71" t="s">
        <v>126</v>
      </c>
      <c r="B121" s="41">
        <v>1</v>
      </c>
      <c r="C121" s="72">
        <f t="shared" si="7"/>
        <v>5296.2</v>
      </c>
      <c r="D121" s="37">
        <v>1</v>
      </c>
      <c r="E121" s="38">
        <v>2896.2</v>
      </c>
      <c r="F121" s="37">
        <v>1</v>
      </c>
      <c r="G121" s="37">
        <v>2400</v>
      </c>
      <c r="H121" s="41"/>
      <c r="I121" s="80"/>
      <c r="J121" s="39"/>
      <c r="K121" s="39"/>
      <c r="L121" s="39"/>
      <c r="M121" s="39"/>
    </row>
    <row r="122" spans="1:13" s="23" customFormat="1" ht="19.5" customHeight="1">
      <c r="A122" s="67" t="s">
        <v>127</v>
      </c>
      <c r="B122" s="44">
        <v>2</v>
      </c>
      <c r="C122" s="68">
        <f>SUM(E122)</f>
        <v>5030.9400000000005</v>
      </c>
      <c r="D122" s="70">
        <v>2</v>
      </c>
      <c r="E122" s="69">
        <f>SUM(E123,E124)</f>
        <v>5030.9400000000005</v>
      </c>
      <c r="F122" s="70"/>
      <c r="G122" s="70"/>
      <c r="H122" s="44"/>
      <c r="I122" s="83"/>
      <c r="J122" s="84"/>
      <c r="K122" s="84"/>
      <c r="L122" s="84"/>
      <c r="M122" s="84"/>
    </row>
    <row r="123" spans="1:13" s="26" customFormat="1" ht="19.5" customHeight="1">
      <c r="A123" s="71" t="s">
        <v>128</v>
      </c>
      <c r="B123" s="41">
        <v>1</v>
      </c>
      <c r="C123" s="72">
        <f>SUM(E123)</f>
        <v>2497.57</v>
      </c>
      <c r="D123" s="37">
        <v>1</v>
      </c>
      <c r="E123" s="38">
        <v>2497.57</v>
      </c>
      <c r="F123" s="37"/>
      <c r="G123" s="37"/>
      <c r="H123" s="41"/>
      <c r="I123" s="85"/>
      <c r="J123" s="39"/>
      <c r="K123" s="39"/>
      <c r="L123" s="39"/>
      <c r="M123" s="39"/>
    </row>
    <row r="124" spans="1:13" s="26" customFormat="1" ht="19.5" customHeight="1">
      <c r="A124" s="71" t="s">
        <v>129</v>
      </c>
      <c r="B124" s="41">
        <v>1</v>
      </c>
      <c r="C124" s="72">
        <f>SUM(E124)</f>
        <v>2533.37</v>
      </c>
      <c r="D124" s="37">
        <v>1</v>
      </c>
      <c r="E124" s="38">
        <v>2533.37</v>
      </c>
      <c r="F124" s="37"/>
      <c r="G124" s="37"/>
      <c r="H124" s="41"/>
      <c r="I124" s="86"/>
      <c r="J124" s="39"/>
      <c r="K124" s="39"/>
      <c r="L124" s="39"/>
      <c r="M124" s="39"/>
    </row>
    <row r="125" spans="1:13" s="23" customFormat="1" ht="19.5" customHeight="1">
      <c r="A125" s="67" t="s">
        <v>130</v>
      </c>
      <c r="B125" s="44">
        <v>2</v>
      </c>
      <c r="C125" s="68">
        <f aca="true" t="shared" si="8" ref="C125:C130">SUM(E125,G125)</f>
        <v>10613.26</v>
      </c>
      <c r="D125" s="70">
        <v>2</v>
      </c>
      <c r="E125" s="69">
        <f>SUM(E126,E127)</f>
        <v>5813.26</v>
      </c>
      <c r="F125" s="70">
        <v>2</v>
      </c>
      <c r="G125" s="70">
        <f>SUM(G126,G127)</f>
        <v>4800</v>
      </c>
      <c r="H125" s="44"/>
      <c r="I125" s="83"/>
      <c r="J125" s="84"/>
      <c r="K125" s="84"/>
      <c r="L125" s="84"/>
      <c r="M125" s="84"/>
    </row>
    <row r="126" spans="1:13" s="26" customFormat="1" ht="19.5" customHeight="1">
      <c r="A126" s="71" t="s">
        <v>131</v>
      </c>
      <c r="B126" s="41">
        <v>1</v>
      </c>
      <c r="C126" s="72">
        <f t="shared" si="8"/>
        <v>5306.63</v>
      </c>
      <c r="D126" s="37">
        <v>1</v>
      </c>
      <c r="E126" s="38">
        <v>2906.63</v>
      </c>
      <c r="F126" s="37">
        <v>1</v>
      </c>
      <c r="G126" s="37">
        <v>2400</v>
      </c>
      <c r="H126" s="41"/>
      <c r="I126" s="85"/>
      <c r="J126" s="39"/>
      <c r="K126" s="39"/>
      <c r="L126" s="39"/>
      <c r="M126" s="39"/>
    </row>
    <row r="127" spans="1:13" s="26" customFormat="1" ht="19.5" customHeight="1">
      <c r="A127" s="71" t="s">
        <v>132</v>
      </c>
      <c r="B127" s="41">
        <v>1</v>
      </c>
      <c r="C127" s="72">
        <f t="shared" si="8"/>
        <v>5306.63</v>
      </c>
      <c r="D127" s="37">
        <v>1</v>
      </c>
      <c r="E127" s="38">
        <v>2906.63</v>
      </c>
      <c r="F127" s="37">
        <v>1</v>
      </c>
      <c r="G127" s="37">
        <v>2400</v>
      </c>
      <c r="H127" s="41"/>
      <c r="I127" s="85"/>
      <c r="J127" s="39"/>
      <c r="K127" s="39"/>
      <c r="L127" s="39"/>
      <c r="M127" s="39"/>
    </row>
    <row r="128" spans="1:13" s="23" customFormat="1" ht="19.5" customHeight="1">
      <c r="A128" s="67" t="s">
        <v>133</v>
      </c>
      <c r="B128" s="44">
        <v>2</v>
      </c>
      <c r="C128" s="68">
        <f t="shared" si="8"/>
        <v>7094.12</v>
      </c>
      <c r="D128" s="70">
        <v>2</v>
      </c>
      <c r="E128" s="69">
        <f>SUM(E129,E130)</f>
        <v>3894.12</v>
      </c>
      <c r="F128" s="70">
        <v>2</v>
      </c>
      <c r="G128" s="70">
        <f>SUM(G129,G130)</f>
        <v>3200</v>
      </c>
      <c r="H128" s="44"/>
      <c r="I128" s="75"/>
      <c r="J128" s="84"/>
      <c r="K128" s="84"/>
      <c r="L128" s="84"/>
      <c r="M128" s="84"/>
    </row>
    <row r="129" spans="1:13" s="23" customFormat="1" ht="19.5" customHeight="1">
      <c r="A129" s="65" t="s">
        <v>134</v>
      </c>
      <c r="B129" s="87">
        <v>1</v>
      </c>
      <c r="C129" s="72">
        <f t="shared" si="8"/>
        <v>3547.06</v>
      </c>
      <c r="D129" s="37">
        <v>1</v>
      </c>
      <c r="E129" s="72">
        <v>1947.06</v>
      </c>
      <c r="F129" s="37">
        <v>1</v>
      </c>
      <c r="G129" s="37">
        <v>1600</v>
      </c>
      <c r="H129" s="44"/>
      <c r="I129" s="75"/>
      <c r="J129" s="84"/>
      <c r="K129" s="84"/>
      <c r="L129" s="84"/>
      <c r="M129" s="84"/>
    </row>
    <row r="130" spans="1:13" s="26" customFormat="1" ht="19.5" customHeight="1">
      <c r="A130" s="65" t="s">
        <v>135</v>
      </c>
      <c r="B130" s="41">
        <v>1</v>
      </c>
      <c r="C130" s="66">
        <f t="shared" si="8"/>
        <v>3547.06</v>
      </c>
      <c r="D130" s="37">
        <v>1</v>
      </c>
      <c r="E130" s="38">
        <v>1947.06</v>
      </c>
      <c r="F130" s="37">
        <v>1</v>
      </c>
      <c r="G130" s="37">
        <v>1600</v>
      </c>
      <c r="H130" s="41"/>
      <c r="I130" s="80"/>
      <c r="J130" s="39"/>
      <c r="K130" s="39"/>
      <c r="L130" s="39"/>
      <c r="M130" s="39"/>
    </row>
    <row r="131" spans="1:13" s="23" customFormat="1" ht="19.5" customHeight="1">
      <c r="A131" s="73" t="s">
        <v>136</v>
      </c>
      <c r="B131" s="44">
        <v>4</v>
      </c>
      <c r="C131" s="74">
        <f>SUM(C132,C133,C134,C135)</f>
        <v>19648.32</v>
      </c>
      <c r="D131" s="70">
        <v>4</v>
      </c>
      <c r="E131" s="69">
        <f>SUM(E132,E133,E134,E135)</f>
        <v>10848.32</v>
      </c>
      <c r="F131" s="70">
        <v>4</v>
      </c>
      <c r="G131" s="70">
        <f>SUM(G132,G133,G134,G135)</f>
        <v>8800</v>
      </c>
      <c r="H131" s="44"/>
      <c r="I131" s="83"/>
      <c r="J131" s="84"/>
      <c r="K131" s="84"/>
      <c r="L131" s="84"/>
      <c r="M131" s="84"/>
    </row>
    <row r="132" spans="1:13" s="23" customFormat="1" ht="19.5" customHeight="1">
      <c r="A132" s="71" t="s">
        <v>137</v>
      </c>
      <c r="B132" s="41">
        <v>1</v>
      </c>
      <c r="C132" s="66">
        <f>SUM(E132,G132)</f>
        <v>5358.719999999999</v>
      </c>
      <c r="D132" s="37">
        <v>1</v>
      </c>
      <c r="E132" s="38">
        <v>2958.72</v>
      </c>
      <c r="F132" s="37">
        <v>1</v>
      </c>
      <c r="G132" s="37">
        <v>2400</v>
      </c>
      <c r="H132" s="41"/>
      <c r="I132" s="102"/>
      <c r="J132" s="84"/>
      <c r="K132" s="84"/>
      <c r="L132" s="84"/>
      <c r="M132" s="84"/>
    </row>
    <row r="133" spans="1:13" s="26" customFormat="1" ht="19.5" customHeight="1">
      <c r="A133" s="65" t="s">
        <v>138</v>
      </c>
      <c r="B133" s="41">
        <v>1</v>
      </c>
      <c r="C133" s="66">
        <f>SUM(E133,G133)</f>
        <v>5358.719999999999</v>
      </c>
      <c r="D133" s="37">
        <v>1</v>
      </c>
      <c r="E133" s="38">
        <v>2958.72</v>
      </c>
      <c r="F133" s="37">
        <v>1</v>
      </c>
      <c r="G133" s="37">
        <v>2400</v>
      </c>
      <c r="H133" s="41"/>
      <c r="I133" s="52"/>
      <c r="J133" s="39"/>
      <c r="K133" s="39"/>
      <c r="L133" s="39"/>
      <c r="M133" s="39"/>
    </row>
    <row r="134" spans="1:13" s="24" customFormat="1" ht="19.5" customHeight="1">
      <c r="A134" s="71" t="s">
        <v>139</v>
      </c>
      <c r="B134" s="41">
        <v>1</v>
      </c>
      <c r="C134" s="72">
        <f>SUM(E134,G134)</f>
        <v>5358.719999999999</v>
      </c>
      <c r="D134" s="37">
        <v>1</v>
      </c>
      <c r="E134" s="38">
        <v>2958.72</v>
      </c>
      <c r="F134" s="37">
        <v>1</v>
      </c>
      <c r="G134" s="37">
        <v>2400</v>
      </c>
      <c r="H134" s="41"/>
      <c r="I134" s="85"/>
      <c r="J134" s="84"/>
      <c r="K134" s="84"/>
      <c r="L134" s="84"/>
      <c r="M134" s="84"/>
    </row>
    <row r="135" spans="1:13" ht="19.5" customHeight="1">
      <c r="A135" s="65" t="s">
        <v>140</v>
      </c>
      <c r="B135" s="41">
        <v>1</v>
      </c>
      <c r="C135" s="72">
        <f>SUM(E135,G135)</f>
        <v>3572.16</v>
      </c>
      <c r="D135" s="37">
        <v>1</v>
      </c>
      <c r="E135" s="38">
        <v>1972.16</v>
      </c>
      <c r="F135" s="37">
        <v>1</v>
      </c>
      <c r="G135" s="37">
        <v>1600</v>
      </c>
      <c r="H135" s="41"/>
      <c r="I135" s="85"/>
      <c r="J135" s="39"/>
      <c r="K135" s="39"/>
      <c r="L135" s="39"/>
      <c r="M135" s="39"/>
    </row>
    <row r="136" spans="1:13" s="28" customFormat="1" ht="19.5" customHeight="1">
      <c r="A136" s="67" t="s">
        <v>141</v>
      </c>
      <c r="B136" s="44">
        <v>9</v>
      </c>
      <c r="C136" s="68">
        <f>SUM(C137,C138,C139,C140,C141,C142,C143,C144,C145)</f>
        <v>48510</v>
      </c>
      <c r="D136" s="70">
        <v>9</v>
      </c>
      <c r="E136" s="69">
        <f>SUM(E137,E138,E139,E140,E141,E142,E143,E144,E145)</f>
        <v>26910</v>
      </c>
      <c r="F136" s="70">
        <v>9</v>
      </c>
      <c r="G136" s="70">
        <f>SUM(G138,G137,G139,G140,G141,G142,G143,G144,G145)</f>
        <v>21600</v>
      </c>
      <c r="H136" s="44"/>
      <c r="I136" s="75"/>
      <c r="J136" s="84"/>
      <c r="K136" s="84"/>
      <c r="L136" s="84"/>
      <c r="M136" s="84"/>
    </row>
    <row r="137" spans="1:13" s="24" customFormat="1" ht="19.5" customHeight="1">
      <c r="A137" s="71" t="s">
        <v>142</v>
      </c>
      <c r="B137" s="41">
        <v>1</v>
      </c>
      <c r="C137" s="38">
        <f>SUM(E137,G137)</f>
        <v>5390</v>
      </c>
      <c r="D137" s="37">
        <v>1</v>
      </c>
      <c r="E137" s="38">
        <v>2990</v>
      </c>
      <c r="F137" s="37">
        <v>1</v>
      </c>
      <c r="G137" s="37">
        <v>2400</v>
      </c>
      <c r="H137" s="41"/>
      <c r="I137" s="85"/>
      <c r="J137" s="84"/>
      <c r="K137" s="84"/>
      <c r="L137" s="84"/>
      <c r="M137" s="84"/>
    </row>
    <row r="138" spans="1:13" s="27" customFormat="1" ht="19.5" customHeight="1">
      <c r="A138" s="65" t="s">
        <v>143</v>
      </c>
      <c r="B138" s="41">
        <v>1</v>
      </c>
      <c r="C138" s="38">
        <f>SUM(E138,G138)</f>
        <v>5390</v>
      </c>
      <c r="D138" s="37">
        <v>1</v>
      </c>
      <c r="E138" s="38">
        <v>2990</v>
      </c>
      <c r="F138" s="37">
        <v>1</v>
      </c>
      <c r="G138" s="37">
        <v>2400</v>
      </c>
      <c r="H138" s="41"/>
      <c r="I138" s="80"/>
      <c r="J138" s="39"/>
      <c r="K138" s="39"/>
      <c r="L138" s="39"/>
      <c r="M138" s="39"/>
    </row>
    <row r="139" spans="1:13" s="24" customFormat="1" ht="19.5" customHeight="1">
      <c r="A139" s="65" t="s">
        <v>144</v>
      </c>
      <c r="B139" s="41">
        <v>1</v>
      </c>
      <c r="C139" s="38">
        <f aca="true" t="shared" si="9" ref="C139:C145">SUM(E139,G139)</f>
        <v>5390</v>
      </c>
      <c r="D139" s="37">
        <v>1</v>
      </c>
      <c r="E139" s="38">
        <v>2990</v>
      </c>
      <c r="F139" s="37">
        <v>1</v>
      </c>
      <c r="G139" s="37">
        <v>2400</v>
      </c>
      <c r="H139" s="41"/>
      <c r="I139" s="80"/>
      <c r="J139" s="84"/>
      <c r="K139" s="84"/>
      <c r="L139" s="84"/>
      <c r="M139" s="84"/>
    </row>
    <row r="140" spans="1:13" ht="19.5" customHeight="1">
      <c r="A140" s="71" t="s">
        <v>145</v>
      </c>
      <c r="B140" s="41">
        <v>1</v>
      </c>
      <c r="C140" s="38">
        <f t="shared" si="9"/>
        <v>5390</v>
      </c>
      <c r="D140" s="37">
        <v>1</v>
      </c>
      <c r="E140" s="38">
        <v>2990</v>
      </c>
      <c r="F140" s="37">
        <v>1</v>
      </c>
      <c r="G140" s="37">
        <v>2400</v>
      </c>
      <c r="H140" s="41"/>
      <c r="I140" s="80"/>
      <c r="J140" s="39"/>
      <c r="K140" s="39"/>
      <c r="L140" s="39"/>
      <c r="M140" s="39"/>
    </row>
    <row r="141" spans="1:13" ht="19.5" customHeight="1">
      <c r="A141" s="65" t="s">
        <v>146</v>
      </c>
      <c r="B141" s="41">
        <v>1</v>
      </c>
      <c r="C141" s="38">
        <f t="shared" si="9"/>
        <v>5390</v>
      </c>
      <c r="D141" s="37">
        <v>1</v>
      </c>
      <c r="E141" s="38">
        <v>2990</v>
      </c>
      <c r="F141" s="37">
        <v>1</v>
      </c>
      <c r="G141" s="37">
        <v>2400</v>
      </c>
      <c r="H141" s="41"/>
      <c r="I141" s="80"/>
      <c r="J141" s="39"/>
      <c r="K141" s="39"/>
      <c r="L141" s="39"/>
      <c r="M141" s="39"/>
    </row>
    <row r="142" spans="1:13" s="23" customFormat="1" ht="19.5" customHeight="1">
      <c r="A142" s="71" t="s">
        <v>147</v>
      </c>
      <c r="B142" s="41">
        <v>1</v>
      </c>
      <c r="C142" s="38">
        <f t="shared" si="9"/>
        <v>5390</v>
      </c>
      <c r="D142" s="37">
        <v>1</v>
      </c>
      <c r="E142" s="38">
        <v>2990</v>
      </c>
      <c r="F142" s="37">
        <v>1</v>
      </c>
      <c r="G142" s="37">
        <v>2400</v>
      </c>
      <c r="H142" s="41"/>
      <c r="I142" s="85"/>
      <c r="J142" s="84"/>
      <c r="K142" s="84"/>
      <c r="L142" s="84"/>
      <c r="M142" s="84"/>
    </row>
    <row r="143" spans="1:13" s="26" customFormat="1" ht="19.5" customHeight="1">
      <c r="A143" s="65" t="s">
        <v>148</v>
      </c>
      <c r="B143" s="41">
        <v>1</v>
      </c>
      <c r="C143" s="38">
        <f t="shared" si="9"/>
        <v>5390</v>
      </c>
      <c r="D143" s="37">
        <v>1</v>
      </c>
      <c r="E143" s="38">
        <v>2990</v>
      </c>
      <c r="F143" s="37">
        <v>1</v>
      </c>
      <c r="G143" s="37">
        <v>2400</v>
      </c>
      <c r="H143" s="41"/>
      <c r="I143" s="80"/>
      <c r="J143" s="39"/>
      <c r="K143" s="39"/>
      <c r="L143" s="39"/>
      <c r="M143" s="39"/>
    </row>
    <row r="144" spans="1:13" s="26" customFormat="1" ht="19.5" customHeight="1">
      <c r="A144" s="71" t="s">
        <v>149</v>
      </c>
      <c r="B144" s="41">
        <v>1</v>
      </c>
      <c r="C144" s="38">
        <f t="shared" si="9"/>
        <v>5390</v>
      </c>
      <c r="D144" s="37">
        <v>1</v>
      </c>
      <c r="E144" s="38">
        <v>2990</v>
      </c>
      <c r="F144" s="37">
        <v>1</v>
      </c>
      <c r="G144" s="37">
        <v>2400</v>
      </c>
      <c r="H144" s="41"/>
      <c r="I144" s="85"/>
      <c r="J144" s="39"/>
      <c r="K144" s="39"/>
      <c r="L144" s="39"/>
      <c r="M144" s="39"/>
    </row>
    <row r="145" spans="1:13" s="26" customFormat="1" ht="19.5" customHeight="1">
      <c r="A145" s="71" t="s">
        <v>150</v>
      </c>
      <c r="B145" s="41">
        <v>1</v>
      </c>
      <c r="C145" s="38">
        <f t="shared" si="9"/>
        <v>5390</v>
      </c>
      <c r="D145" s="37">
        <v>1</v>
      </c>
      <c r="E145" s="38">
        <v>2990</v>
      </c>
      <c r="F145" s="37">
        <v>1</v>
      </c>
      <c r="G145" s="37">
        <v>2400</v>
      </c>
      <c r="H145" s="41"/>
      <c r="I145" s="85"/>
      <c r="J145" s="39"/>
      <c r="K145" s="39"/>
      <c r="L145" s="39"/>
      <c r="M145" s="39"/>
    </row>
    <row r="146" spans="1:13" s="23" customFormat="1" ht="19.5" customHeight="1">
      <c r="A146" s="67" t="s">
        <v>151</v>
      </c>
      <c r="B146" s="44">
        <v>2</v>
      </c>
      <c r="C146" s="74">
        <f>SUM(C147,C148)</f>
        <v>10780</v>
      </c>
      <c r="D146" s="70">
        <v>2</v>
      </c>
      <c r="E146" s="69">
        <f>SUM(E147,E148)</f>
        <v>5980</v>
      </c>
      <c r="F146" s="70">
        <v>2</v>
      </c>
      <c r="G146" s="70">
        <f>SUM(G148,G147)</f>
        <v>4800</v>
      </c>
      <c r="H146" s="44"/>
      <c r="I146" s="75"/>
      <c r="J146" s="84"/>
      <c r="K146" s="84"/>
      <c r="L146" s="84"/>
      <c r="M146" s="84"/>
    </row>
    <row r="147" spans="1:13" s="25" customFormat="1" ht="19.5" customHeight="1">
      <c r="A147" s="71" t="s">
        <v>152</v>
      </c>
      <c r="B147" s="41">
        <v>1</v>
      </c>
      <c r="C147" s="66">
        <f>SUM(E147,G147)</f>
        <v>5390</v>
      </c>
      <c r="D147" s="37">
        <v>1</v>
      </c>
      <c r="E147" s="38">
        <v>2990</v>
      </c>
      <c r="F147" s="37">
        <v>1</v>
      </c>
      <c r="G147" s="37">
        <v>2400</v>
      </c>
      <c r="H147" s="41"/>
      <c r="I147" s="80"/>
      <c r="J147" s="39"/>
      <c r="K147" s="39"/>
      <c r="L147" s="39"/>
      <c r="M147" s="39"/>
    </row>
    <row r="148" spans="1:13" ht="19.5" customHeight="1">
      <c r="A148" s="71" t="s">
        <v>153</v>
      </c>
      <c r="B148" s="41">
        <v>1</v>
      </c>
      <c r="C148" s="66">
        <f>SUM(E148,G148)</f>
        <v>5390</v>
      </c>
      <c r="D148" s="37">
        <v>1</v>
      </c>
      <c r="E148" s="38">
        <v>2990</v>
      </c>
      <c r="F148" s="37">
        <v>1</v>
      </c>
      <c r="G148" s="37">
        <v>2400</v>
      </c>
      <c r="H148" s="41"/>
      <c r="I148" s="80"/>
      <c r="J148" s="39"/>
      <c r="K148" s="39"/>
      <c r="L148" s="39"/>
      <c r="M148" s="39"/>
    </row>
    <row r="149" spans="1:13" s="28" customFormat="1" ht="19.5" customHeight="1">
      <c r="A149" s="67" t="s">
        <v>154</v>
      </c>
      <c r="B149" s="44">
        <v>4</v>
      </c>
      <c r="C149" s="74">
        <f>SUM(C150,C151,C152,C153)</f>
        <v>14042.57</v>
      </c>
      <c r="D149" s="70">
        <v>4</v>
      </c>
      <c r="E149" s="69">
        <f>SUM(E150,E151,E152,E153)</f>
        <v>14042.57</v>
      </c>
      <c r="F149" s="70"/>
      <c r="G149" s="70"/>
      <c r="H149" s="44"/>
      <c r="I149" s="75"/>
      <c r="J149" s="84"/>
      <c r="K149" s="84"/>
      <c r="L149" s="84"/>
      <c r="M149" s="84"/>
    </row>
    <row r="150" spans="1:13" ht="19.5" customHeight="1">
      <c r="A150" s="65" t="s">
        <v>155</v>
      </c>
      <c r="B150" s="41">
        <v>1</v>
      </c>
      <c r="C150" s="66">
        <f>SUM(E150)</f>
        <v>4894.86</v>
      </c>
      <c r="D150" s="37">
        <v>1</v>
      </c>
      <c r="E150" s="38">
        <v>4894.86</v>
      </c>
      <c r="F150" s="37"/>
      <c r="G150" s="37"/>
      <c r="H150" s="41"/>
      <c r="I150" s="80"/>
      <c r="J150" s="39"/>
      <c r="K150" s="39"/>
      <c r="L150" s="39"/>
      <c r="M150" s="39"/>
    </row>
    <row r="151" spans="1:13" s="25" customFormat="1" ht="19.5" customHeight="1">
      <c r="A151" s="65" t="s">
        <v>156</v>
      </c>
      <c r="B151" s="41">
        <v>1</v>
      </c>
      <c r="C151" s="66">
        <f>SUM(E151)</f>
        <v>3025.85</v>
      </c>
      <c r="D151" s="37">
        <v>1</v>
      </c>
      <c r="E151" s="38">
        <v>3025.85</v>
      </c>
      <c r="F151" s="37"/>
      <c r="G151" s="37"/>
      <c r="H151" s="41"/>
      <c r="I151" s="85"/>
      <c r="J151" s="39"/>
      <c r="K151" s="39"/>
      <c r="L151" s="39"/>
      <c r="M151" s="39"/>
    </row>
    <row r="152" spans="1:13" ht="19.5" customHeight="1">
      <c r="A152" s="65" t="s">
        <v>157</v>
      </c>
      <c r="B152" s="41">
        <v>1</v>
      </c>
      <c r="C152" s="66">
        <f>SUM(E152)</f>
        <v>3199.59</v>
      </c>
      <c r="D152" s="37">
        <v>1</v>
      </c>
      <c r="E152" s="38">
        <v>3199.59</v>
      </c>
      <c r="F152" s="37"/>
      <c r="G152" s="37"/>
      <c r="H152" s="41"/>
      <c r="I152" s="85"/>
      <c r="J152" s="39"/>
      <c r="K152" s="39"/>
      <c r="L152" s="39"/>
      <c r="M152" s="39"/>
    </row>
    <row r="153" spans="1:13" ht="19.5" customHeight="1">
      <c r="A153" s="65" t="s">
        <v>158</v>
      </c>
      <c r="B153" s="41">
        <v>1</v>
      </c>
      <c r="C153" s="66">
        <f>SUM(E153)</f>
        <v>2922.27</v>
      </c>
      <c r="D153" s="37">
        <v>1</v>
      </c>
      <c r="E153" s="38">
        <v>2922.27</v>
      </c>
      <c r="F153" s="37"/>
      <c r="G153" s="37"/>
      <c r="H153" s="41"/>
      <c r="I153" s="85"/>
      <c r="J153" s="39"/>
      <c r="K153" s="39"/>
      <c r="L153" s="39"/>
      <c r="M153" s="39"/>
    </row>
    <row r="154" spans="1:14" s="28" customFormat="1" ht="19.5" customHeight="1">
      <c r="A154" s="88" t="s">
        <v>159</v>
      </c>
      <c r="B154" s="45">
        <v>1</v>
      </c>
      <c r="C154" s="89">
        <f>SUM(C155:C224)</f>
        <v>100</v>
      </c>
      <c r="D154" s="90"/>
      <c r="E154" s="91"/>
      <c r="F154" s="90"/>
      <c r="G154" s="90"/>
      <c r="H154" s="45">
        <v>1</v>
      </c>
      <c r="I154" s="89">
        <f>SUM(I155:I224)</f>
        <v>100</v>
      </c>
      <c r="J154" s="103"/>
      <c r="K154" s="103"/>
      <c r="L154" s="103"/>
      <c r="M154" s="103"/>
      <c r="N154" s="104"/>
    </row>
    <row r="155" spans="1:13" ht="19.5" customHeight="1">
      <c r="A155" s="65" t="s">
        <v>160</v>
      </c>
      <c r="B155" s="41">
        <v>1</v>
      </c>
      <c r="C155" s="66">
        <v>100</v>
      </c>
      <c r="D155" s="37"/>
      <c r="E155" s="38"/>
      <c r="F155" s="37"/>
      <c r="G155" s="37"/>
      <c r="H155" s="41">
        <v>1</v>
      </c>
      <c r="I155" s="85">
        <v>100</v>
      </c>
      <c r="J155" s="39"/>
      <c r="K155" s="39"/>
      <c r="L155" s="39"/>
      <c r="M155" s="39"/>
    </row>
    <row r="156" spans="1:13" ht="19.5" customHeight="1">
      <c r="A156" s="65"/>
      <c r="B156" s="41"/>
      <c r="C156" s="66"/>
      <c r="D156" s="37"/>
      <c r="E156" s="38"/>
      <c r="F156" s="37"/>
      <c r="G156" s="37"/>
      <c r="H156" s="41"/>
      <c r="I156" s="85"/>
      <c r="J156" s="39"/>
      <c r="K156" s="39"/>
      <c r="L156" s="39"/>
      <c r="M156" s="39"/>
    </row>
    <row r="157" spans="1:13" ht="19.5" customHeight="1">
      <c r="A157" s="65"/>
      <c r="B157" s="41"/>
      <c r="C157" s="66"/>
      <c r="D157" s="37"/>
      <c r="E157" s="38"/>
      <c r="F157" s="37"/>
      <c r="G157" s="37"/>
      <c r="H157" s="41"/>
      <c r="I157" s="85"/>
      <c r="J157" s="39"/>
      <c r="K157" s="39"/>
      <c r="L157" s="39"/>
      <c r="M157" s="39"/>
    </row>
    <row r="158" spans="1:13" ht="19.5" customHeight="1">
      <c r="A158" s="65"/>
      <c r="B158" s="41"/>
      <c r="C158" s="66"/>
      <c r="D158" s="37"/>
      <c r="E158" s="38"/>
      <c r="F158" s="37"/>
      <c r="G158" s="37"/>
      <c r="H158" s="41"/>
      <c r="I158" s="85"/>
      <c r="J158" s="39"/>
      <c r="K158" s="39"/>
      <c r="L158" s="39"/>
      <c r="M158" s="39"/>
    </row>
    <row r="159" spans="1:13" ht="19.5" customHeight="1">
      <c r="A159" s="65"/>
      <c r="B159" s="41"/>
      <c r="C159" s="66"/>
      <c r="D159" s="37"/>
      <c r="E159" s="38"/>
      <c r="F159" s="37"/>
      <c r="G159" s="37"/>
      <c r="H159" s="41"/>
      <c r="I159" s="85"/>
      <c r="J159" s="39"/>
      <c r="K159" s="39"/>
      <c r="L159" s="39"/>
      <c r="M159" s="39"/>
    </row>
    <row r="160" spans="1:13" ht="19.5" customHeight="1">
      <c r="A160" s="65"/>
      <c r="B160" s="41"/>
      <c r="C160" s="66"/>
      <c r="D160" s="37"/>
      <c r="E160" s="38"/>
      <c r="F160" s="37"/>
      <c r="G160" s="37"/>
      <c r="H160" s="41"/>
      <c r="I160" s="85"/>
      <c r="J160" s="39"/>
      <c r="K160" s="39"/>
      <c r="L160" s="39"/>
      <c r="M160" s="39"/>
    </row>
    <row r="161" spans="1:13" ht="19.5" customHeight="1">
      <c r="A161" s="65"/>
      <c r="B161" s="41"/>
      <c r="C161" s="66"/>
      <c r="D161" s="37"/>
      <c r="E161" s="38"/>
      <c r="F161" s="37"/>
      <c r="G161" s="37"/>
      <c r="H161" s="41"/>
      <c r="I161" s="85"/>
      <c r="J161" s="39"/>
      <c r="K161" s="39"/>
      <c r="L161" s="39"/>
      <c r="M161" s="39"/>
    </row>
    <row r="162" spans="1:13" ht="19.5" customHeight="1">
      <c r="A162" s="92"/>
      <c r="B162" s="41"/>
      <c r="C162" s="66"/>
      <c r="D162" s="37"/>
      <c r="E162" s="38"/>
      <c r="F162" s="37"/>
      <c r="G162" s="37"/>
      <c r="H162" s="41"/>
      <c r="I162" s="105"/>
      <c r="J162" s="39"/>
      <c r="K162" s="39"/>
      <c r="L162" s="39"/>
      <c r="M162" s="39"/>
    </row>
    <row r="163" spans="1:13" ht="19.5" customHeight="1">
      <c r="A163" s="92"/>
      <c r="B163" s="41"/>
      <c r="C163" s="66"/>
      <c r="D163" s="37"/>
      <c r="E163" s="38"/>
      <c r="F163" s="37"/>
      <c r="G163" s="37"/>
      <c r="H163" s="41"/>
      <c r="I163" s="105"/>
      <c r="J163" s="39"/>
      <c r="K163" s="39"/>
      <c r="L163" s="39"/>
      <c r="M163" s="39"/>
    </row>
    <row r="164" spans="1:13" ht="19.5" customHeight="1">
      <c r="A164" s="92"/>
      <c r="B164" s="41"/>
      <c r="C164" s="66"/>
      <c r="D164" s="37"/>
      <c r="E164" s="38"/>
      <c r="F164" s="37"/>
      <c r="G164" s="37"/>
      <c r="H164" s="41"/>
      <c r="I164" s="105"/>
      <c r="J164" s="39"/>
      <c r="K164" s="39"/>
      <c r="L164" s="39"/>
      <c r="M164" s="39"/>
    </row>
    <row r="165" spans="1:13" s="23" customFormat="1" ht="19.5" customHeight="1">
      <c r="A165" s="93"/>
      <c r="B165" s="44"/>
      <c r="C165" s="94"/>
      <c r="D165" s="70"/>
      <c r="E165" s="69"/>
      <c r="F165" s="70"/>
      <c r="G165" s="70"/>
      <c r="H165" s="44"/>
      <c r="I165" s="52"/>
      <c r="J165" s="84"/>
      <c r="K165" s="84"/>
      <c r="L165" s="84"/>
      <c r="M165" s="84"/>
    </row>
    <row r="166" spans="1:13" s="26" customFormat="1" ht="19.5" customHeight="1">
      <c r="A166" s="92"/>
      <c r="B166" s="41"/>
      <c r="C166" s="95"/>
      <c r="D166" s="37"/>
      <c r="E166" s="38"/>
      <c r="F166" s="37"/>
      <c r="G166" s="37"/>
      <c r="H166" s="41"/>
      <c r="I166" s="105"/>
      <c r="J166" s="39"/>
      <c r="K166" s="39"/>
      <c r="L166" s="39"/>
      <c r="M166" s="39"/>
    </row>
    <row r="167" spans="1:14" s="23" customFormat="1" ht="19.5" customHeight="1">
      <c r="A167" s="93"/>
      <c r="B167" s="44"/>
      <c r="C167" s="94"/>
      <c r="D167" s="90"/>
      <c r="E167" s="91"/>
      <c r="F167" s="90"/>
      <c r="G167" s="90"/>
      <c r="H167" s="44"/>
      <c r="I167" s="52"/>
      <c r="J167" s="103"/>
      <c r="K167" s="103"/>
      <c r="L167" s="103"/>
      <c r="M167" s="103"/>
      <c r="N167" s="106"/>
    </row>
    <row r="168" spans="1:14" s="26" customFormat="1" ht="19.5" customHeight="1">
      <c r="A168" s="92"/>
      <c r="B168" s="41"/>
      <c r="C168" s="95"/>
      <c r="D168" s="41"/>
      <c r="E168" s="95"/>
      <c r="F168" s="41"/>
      <c r="G168" s="37"/>
      <c r="H168" s="41"/>
      <c r="I168" s="105"/>
      <c r="J168" s="107"/>
      <c r="K168" s="107"/>
      <c r="L168" s="107"/>
      <c r="M168" s="107"/>
      <c r="N168" s="108"/>
    </row>
    <row r="169" spans="1:14" s="26" customFormat="1" ht="19.5" customHeight="1">
      <c r="A169" s="92"/>
      <c r="B169" s="41"/>
      <c r="C169" s="95"/>
      <c r="D169" s="41"/>
      <c r="E169" s="95"/>
      <c r="F169" s="41"/>
      <c r="G169" s="37"/>
      <c r="H169" s="41"/>
      <c r="I169" s="105"/>
      <c r="J169" s="107"/>
      <c r="K169" s="107"/>
      <c r="L169" s="107"/>
      <c r="M169" s="107"/>
      <c r="N169" s="108"/>
    </row>
    <row r="170" spans="1:14" s="26" customFormat="1" ht="19.5" customHeight="1">
      <c r="A170" s="92"/>
      <c r="B170" s="41"/>
      <c r="C170" s="95"/>
      <c r="D170" s="41"/>
      <c r="E170" s="95"/>
      <c r="F170" s="41"/>
      <c r="G170" s="37"/>
      <c r="H170" s="41"/>
      <c r="I170" s="105"/>
      <c r="J170" s="107"/>
      <c r="K170" s="107"/>
      <c r="L170" s="107"/>
      <c r="M170" s="107"/>
      <c r="N170" s="108"/>
    </row>
    <row r="171" spans="1:14" s="26" customFormat="1" ht="19.5" customHeight="1">
      <c r="A171" s="92"/>
      <c r="B171" s="41"/>
      <c r="C171" s="95"/>
      <c r="D171" s="41"/>
      <c r="E171" s="95"/>
      <c r="F171" s="41"/>
      <c r="G171" s="37"/>
      <c r="H171" s="41"/>
      <c r="I171" s="105"/>
      <c r="J171" s="107"/>
      <c r="K171" s="107"/>
      <c r="L171" s="107"/>
      <c r="M171" s="107"/>
      <c r="N171" s="108"/>
    </row>
    <row r="172" spans="1:14" s="26" customFormat="1" ht="19.5" customHeight="1">
      <c r="A172" s="92"/>
      <c r="B172" s="41"/>
      <c r="C172" s="95"/>
      <c r="D172" s="96"/>
      <c r="E172" s="95"/>
      <c r="F172" s="96"/>
      <c r="G172" s="96"/>
      <c r="H172" s="41"/>
      <c r="I172" s="105"/>
      <c r="J172" s="107"/>
      <c r="K172" s="107"/>
      <c r="L172" s="107"/>
      <c r="M172" s="107"/>
      <c r="N172" s="108"/>
    </row>
    <row r="173" spans="1:14" s="23" customFormat="1" ht="19.5" customHeight="1">
      <c r="A173" s="93"/>
      <c r="B173" s="44"/>
      <c r="C173" s="94"/>
      <c r="D173" s="90"/>
      <c r="E173" s="91"/>
      <c r="F173" s="90"/>
      <c r="G173" s="90"/>
      <c r="H173" s="44"/>
      <c r="I173" s="52"/>
      <c r="J173" s="103"/>
      <c r="K173" s="103"/>
      <c r="L173" s="103"/>
      <c r="M173" s="103"/>
      <c r="N173" s="106"/>
    </row>
    <row r="174" spans="1:14" s="26" customFormat="1" ht="19.5" customHeight="1">
      <c r="A174" s="97"/>
      <c r="B174" s="47"/>
      <c r="C174" s="98"/>
      <c r="D174" s="96"/>
      <c r="E174" s="99"/>
      <c r="F174" s="96"/>
      <c r="G174" s="96"/>
      <c r="H174" s="47"/>
      <c r="I174" s="100"/>
      <c r="J174" s="107"/>
      <c r="K174" s="107"/>
      <c r="L174" s="107"/>
      <c r="M174" s="107"/>
      <c r="N174" s="108"/>
    </row>
    <row r="175" spans="1:14" s="23" customFormat="1" ht="19.5" customHeight="1">
      <c r="A175" s="88"/>
      <c r="B175" s="45"/>
      <c r="C175" s="89"/>
      <c r="D175" s="90"/>
      <c r="E175" s="91"/>
      <c r="F175" s="90"/>
      <c r="G175" s="90"/>
      <c r="H175" s="45"/>
      <c r="I175" s="89"/>
      <c r="J175" s="103"/>
      <c r="K175" s="103"/>
      <c r="L175" s="103"/>
      <c r="M175" s="103"/>
      <c r="N175" s="106"/>
    </row>
    <row r="176" spans="1:14" s="26" customFormat="1" ht="19.5" customHeight="1">
      <c r="A176" s="97"/>
      <c r="B176" s="47"/>
      <c r="C176" s="100"/>
      <c r="D176" s="96"/>
      <c r="E176" s="99"/>
      <c r="F176" s="96"/>
      <c r="G176" s="96"/>
      <c r="H176" s="47"/>
      <c r="I176" s="100"/>
      <c r="J176" s="107"/>
      <c r="K176" s="107"/>
      <c r="L176" s="107"/>
      <c r="M176" s="107"/>
      <c r="N176" s="108"/>
    </row>
    <row r="177" spans="1:14" s="26" customFormat="1" ht="19.5" customHeight="1">
      <c r="A177" s="88"/>
      <c r="B177" s="45"/>
      <c r="C177" s="89"/>
      <c r="D177" s="90"/>
      <c r="E177" s="91"/>
      <c r="F177" s="90"/>
      <c r="G177" s="90"/>
      <c r="H177" s="47"/>
      <c r="I177" s="100"/>
      <c r="J177" s="107"/>
      <c r="K177" s="107"/>
      <c r="L177" s="107"/>
      <c r="M177" s="107"/>
      <c r="N177" s="108"/>
    </row>
    <row r="178" spans="1:14" s="26" customFormat="1" ht="19.5" customHeight="1">
      <c r="A178" s="97"/>
      <c r="B178" s="47"/>
      <c r="C178" s="100"/>
      <c r="D178" s="96"/>
      <c r="E178" s="99"/>
      <c r="F178" s="96"/>
      <c r="G178" s="96"/>
      <c r="H178" s="47"/>
      <c r="I178" s="100"/>
      <c r="J178" s="107"/>
      <c r="K178" s="107"/>
      <c r="L178" s="107"/>
      <c r="M178" s="107"/>
      <c r="N178" s="108"/>
    </row>
    <row r="179" spans="1:14" s="26" customFormat="1" ht="19.5" customHeight="1">
      <c r="A179" s="97"/>
      <c r="B179" s="47"/>
      <c r="C179" s="100"/>
      <c r="D179" s="96"/>
      <c r="E179" s="99"/>
      <c r="F179" s="96"/>
      <c r="G179" s="96"/>
      <c r="H179" s="47"/>
      <c r="I179" s="100"/>
      <c r="J179" s="107"/>
      <c r="K179" s="107"/>
      <c r="L179" s="107"/>
      <c r="M179" s="107"/>
      <c r="N179" s="108"/>
    </row>
    <row r="180" spans="1:14" s="26" customFormat="1" ht="19.5" customHeight="1">
      <c r="A180" s="97"/>
      <c r="B180" s="47"/>
      <c r="C180" s="100"/>
      <c r="D180" s="96"/>
      <c r="E180" s="99"/>
      <c r="F180" s="96"/>
      <c r="G180" s="96"/>
      <c r="H180" s="47"/>
      <c r="I180" s="100"/>
      <c r="J180" s="107"/>
      <c r="K180" s="107"/>
      <c r="L180" s="107"/>
      <c r="M180" s="107"/>
      <c r="N180" s="108"/>
    </row>
    <row r="181" spans="1:14" s="28" customFormat="1" ht="19.5" customHeight="1">
      <c r="A181" s="101"/>
      <c r="B181" s="45"/>
      <c r="C181" s="89"/>
      <c r="D181" s="45"/>
      <c r="E181" s="91"/>
      <c r="F181" s="45"/>
      <c r="G181" s="90"/>
      <c r="H181" s="45"/>
      <c r="I181" s="89"/>
      <c r="J181" s="103"/>
      <c r="K181" s="103"/>
      <c r="L181" s="103"/>
      <c r="M181" s="103"/>
      <c r="N181" s="104"/>
    </row>
    <row r="182" spans="1:14" ht="19.5" customHeight="1">
      <c r="A182" s="97"/>
      <c r="B182" s="47"/>
      <c r="C182" s="100"/>
      <c r="D182" s="47"/>
      <c r="E182" s="99"/>
      <c r="F182" s="47"/>
      <c r="G182" s="96"/>
      <c r="H182" s="47"/>
      <c r="I182" s="100"/>
      <c r="J182" s="107"/>
      <c r="K182" s="107"/>
      <c r="L182" s="107"/>
      <c r="M182" s="107"/>
      <c r="N182" s="109"/>
    </row>
    <row r="183" spans="1:14" ht="19.5" customHeight="1">
      <c r="A183" s="97"/>
      <c r="B183" s="47"/>
      <c r="C183" s="100"/>
      <c r="D183" s="47"/>
      <c r="E183" s="99"/>
      <c r="F183" s="47"/>
      <c r="G183" s="96"/>
      <c r="H183" s="47"/>
      <c r="I183" s="100"/>
      <c r="J183" s="107"/>
      <c r="K183" s="107"/>
      <c r="L183" s="107"/>
      <c r="M183" s="107"/>
      <c r="N183" s="109"/>
    </row>
    <row r="184" spans="1:14" ht="19.5" customHeight="1">
      <c r="A184" s="97"/>
      <c r="B184" s="47"/>
      <c r="C184" s="100"/>
      <c r="D184" s="47"/>
      <c r="E184" s="99"/>
      <c r="F184" s="47"/>
      <c r="G184" s="96"/>
      <c r="H184" s="47"/>
      <c r="I184" s="100"/>
      <c r="J184" s="107"/>
      <c r="K184" s="107"/>
      <c r="L184" s="107"/>
      <c r="M184" s="107"/>
      <c r="N184" s="109"/>
    </row>
    <row r="185" spans="1:14" s="28" customFormat="1" ht="19.5" customHeight="1">
      <c r="A185" s="101"/>
      <c r="B185" s="45"/>
      <c r="C185" s="89"/>
      <c r="D185" s="45"/>
      <c r="E185" s="89"/>
      <c r="F185" s="45"/>
      <c r="G185" s="90"/>
      <c r="H185" s="45"/>
      <c r="I185" s="89"/>
      <c r="J185" s="103"/>
      <c r="K185" s="103"/>
      <c r="L185" s="103"/>
      <c r="M185" s="103"/>
      <c r="N185" s="104"/>
    </row>
    <row r="186" spans="1:14" ht="19.5" customHeight="1">
      <c r="A186" s="97"/>
      <c r="B186" s="47"/>
      <c r="C186" s="100"/>
      <c r="D186" s="47"/>
      <c r="E186" s="100"/>
      <c r="F186" s="47"/>
      <c r="G186" s="96"/>
      <c r="H186" s="47"/>
      <c r="I186" s="100"/>
      <c r="J186" s="107"/>
      <c r="K186" s="107"/>
      <c r="L186" s="107"/>
      <c r="M186" s="107"/>
      <c r="N186" s="109"/>
    </row>
    <row r="187" spans="1:14" ht="19.5" customHeight="1">
      <c r="A187" s="97"/>
      <c r="B187" s="47"/>
      <c r="C187" s="100"/>
      <c r="D187" s="47"/>
      <c r="E187" s="100"/>
      <c r="F187" s="47"/>
      <c r="G187" s="96"/>
      <c r="H187" s="47"/>
      <c r="I187" s="100"/>
      <c r="J187" s="107"/>
      <c r="K187" s="107"/>
      <c r="L187" s="107"/>
      <c r="M187" s="107"/>
      <c r="N187" s="109"/>
    </row>
    <row r="188" spans="1:14" ht="19.5" customHeight="1">
      <c r="A188" s="97"/>
      <c r="B188" s="47"/>
      <c r="C188" s="100"/>
      <c r="D188" s="47"/>
      <c r="E188" s="100"/>
      <c r="F188" s="47"/>
      <c r="G188" s="96"/>
      <c r="H188" s="47"/>
      <c r="I188" s="100"/>
      <c r="J188" s="107"/>
      <c r="K188" s="107"/>
      <c r="L188" s="107"/>
      <c r="M188" s="107"/>
      <c r="N188" s="109"/>
    </row>
    <row r="189" spans="1:14" s="23" customFormat="1" ht="19.5" customHeight="1">
      <c r="A189" s="88"/>
      <c r="B189" s="45"/>
      <c r="C189" s="89"/>
      <c r="D189" s="90"/>
      <c r="E189" s="91"/>
      <c r="F189" s="90"/>
      <c r="G189" s="90"/>
      <c r="H189" s="45"/>
      <c r="I189" s="89"/>
      <c r="J189" s="103"/>
      <c r="K189" s="103"/>
      <c r="L189" s="103"/>
      <c r="M189" s="103"/>
      <c r="N189" s="106"/>
    </row>
    <row r="190" spans="1:14" s="26" customFormat="1" ht="19.5" customHeight="1">
      <c r="A190" s="97"/>
      <c r="B190" s="47"/>
      <c r="C190" s="100"/>
      <c r="D190" s="96"/>
      <c r="E190" s="99"/>
      <c r="F190" s="96"/>
      <c r="G190" s="96"/>
      <c r="H190" s="47"/>
      <c r="I190" s="100"/>
      <c r="J190" s="107"/>
      <c r="K190" s="107"/>
      <c r="L190" s="107"/>
      <c r="M190" s="107"/>
      <c r="N190" s="108"/>
    </row>
    <row r="191" spans="1:14" s="28" customFormat="1" ht="19.5" customHeight="1">
      <c r="A191" s="88"/>
      <c r="B191" s="45"/>
      <c r="C191" s="89"/>
      <c r="D191" s="90"/>
      <c r="E191" s="91"/>
      <c r="F191" s="90"/>
      <c r="G191" s="90"/>
      <c r="H191" s="45"/>
      <c r="I191" s="89"/>
      <c r="J191" s="103"/>
      <c r="K191" s="103"/>
      <c r="L191" s="103"/>
      <c r="M191" s="103"/>
      <c r="N191" s="104"/>
    </row>
    <row r="192" spans="1:14" ht="19.5" customHeight="1">
      <c r="A192" s="97"/>
      <c r="B192" s="47"/>
      <c r="C192" s="100"/>
      <c r="D192" s="96"/>
      <c r="E192" s="99"/>
      <c r="F192" s="96"/>
      <c r="G192" s="96"/>
      <c r="H192" s="47"/>
      <c r="I192" s="100"/>
      <c r="J192" s="107"/>
      <c r="K192" s="107"/>
      <c r="L192" s="107"/>
      <c r="M192" s="107"/>
      <c r="N192" s="109"/>
    </row>
    <row r="193" spans="1:14" ht="19.5" customHeight="1">
      <c r="A193" s="88"/>
      <c r="B193" s="45"/>
      <c r="C193" s="89"/>
      <c r="D193" s="45"/>
      <c r="E193" s="91"/>
      <c r="F193" s="45"/>
      <c r="G193" s="90"/>
      <c r="H193" s="47"/>
      <c r="I193" s="100"/>
      <c r="J193" s="107"/>
      <c r="K193" s="107"/>
      <c r="L193" s="107"/>
      <c r="M193" s="107"/>
      <c r="N193" s="109"/>
    </row>
    <row r="194" spans="1:14" ht="19.5" customHeight="1">
      <c r="A194" s="97"/>
      <c r="B194" s="47"/>
      <c r="C194" s="100"/>
      <c r="D194" s="47"/>
      <c r="E194" s="99"/>
      <c r="F194" s="47"/>
      <c r="G194" s="96"/>
      <c r="H194" s="47"/>
      <c r="I194" s="100"/>
      <c r="J194" s="107"/>
      <c r="K194" s="107"/>
      <c r="L194" s="107"/>
      <c r="M194" s="107"/>
      <c r="N194" s="109"/>
    </row>
    <row r="195" spans="1:14" ht="19.5" customHeight="1">
      <c r="A195" s="97"/>
      <c r="B195" s="47"/>
      <c r="C195" s="100"/>
      <c r="D195" s="47"/>
      <c r="E195" s="99"/>
      <c r="F195" s="47"/>
      <c r="G195" s="96"/>
      <c r="H195" s="47"/>
      <c r="I195" s="100"/>
      <c r="J195" s="107"/>
      <c r="K195" s="107"/>
      <c r="L195" s="107"/>
      <c r="M195" s="107"/>
      <c r="N195" s="109"/>
    </row>
    <row r="196" spans="1:14" ht="19.5" customHeight="1">
      <c r="A196" s="88"/>
      <c r="B196" s="45"/>
      <c r="C196" s="89"/>
      <c r="D196" s="45"/>
      <c r="E196" s="91"/>
      <c r="F196" s="45"/>
      <c r="G196" s="90"/>
      <c r="H196" s="47"/>
      <c r="I196" s="100"/>
      <c r="J196" s="107"/>
      <c r="K196" s="107"/>
      <c r="L196" s="107"/>
      <c r="M196" s="107"/>
      <c r="N196" s="109"/>
    </row>
    <row r="197" spans="1:14" ht="19.5" customHeight="1">
      <c r="A197" s="97"/>
      <c r="B197" s="47"/>
      <c r="C197" s="100"/>
      <c r="D197" s="47"/>
      <c r="E197" s="99"/>
      <c r="F197" s="47"/>
      <c r="G197" s="96"/>
      <c r="H197" s="47"/>
      <c r="I197" s="100"/>
      <c r="J197" s="107"/>
      <c r="K197" s="107"/>
      <c r="L197" s="107"/>
      <c r="M197" s="107"/>
      <c r="N197" s="109"/>
    </row>
    <row r="198" spans="1:14" ht="19.5" customHeight="1">
      <c r="A198" s="97"/>
      <c r="B198" s="47"/>
      <c r="C198" s="100"/>
      <c r="D198" s="47"/>
      <c r="E198" s="99"/>
      <c r="F198" s="47"/>
      <c r="G198" s="96"/>
      <c r="H198" s="47"/>
      <c r="I198" s="100"/>
      <c r="J198" s="107"/>
      <c r="K198" s="107"/>
      <c r="L198" s="107"/>
      <c r="M198" s="107"/>
      <c r="N198" s="109"/>
    </row>
    <row r="199" spans="1:14" s="28" customFormat="1" ht="19.5" customHeight="1">
      <c r="A199" s="88"/>
      <c r="B199" s="45"/>
      <c r="C199" s="89"/>
      <c r="D199" s="90"/>
      <c r="E199" s="91"/>
      <c r="F199" s="90"/>
      <c r="G199" s="90"/>
      <c r="H199" s="45"/>
      <c r="I199" s="89"/>
      <c r="J199" s="103"/>
      <c r="K199" s="103"/>
      <c r="L199" s="103"/>
      <c r="M199" s="103"/>
      <c r="N199" s="104"/>
    </row>
    <row r="200" spans="1:14" ht="19.5" customHeight="1">
      <c r="A200" s="110"/>
      <c r="B200" s="47"/>
      <c r="C200" s="100"/>
      <c r="D200" s="96"/>
      <c r="E200" s="99"/>
      <c r="F200" s="96"/>
      <c r="G200" s="96"/>
      <c r="H200" s="47"/>
      <c r="I200" s="100"/>
      <c r="J200" s="107"/>
      <c r="K200" s="107"/>
      <c r="L200" s="107"/>
      <c r="M200" s="107"/>
      <c r="N200" s="109"/>
    </row>
    <row r="201" spans="1:14" ht="19.5" customHeight="1">
      <c r="A201" s="110"/>
      <c r="B201" s="47"/>
      <c r="C201" s="100"/>
      <c r="D201" s="96"/>
      <c r="E201" s="99"/>
      <c r="F201" s="96"/>
      <c r="G201" s="96"/>
      <c r="H201" s="47"/>
      <c r="I201" s="100"/>
      <c r="J201" s="107"/>
      <c r="K201" s="107"/>
      <c r="L201" s="107"/>
      <c r="M201" s="107"/>
      <c r="N201" s="109"/>
    </row>
    <row r="202" spans="1:14" ht="19.5" customHeight="1">
      <c r="A202" s="110"/>
      <c r="B202" s="47"/>
      <c r="C202" s="100"/>
      <c r="D202" s="96"/>
      <c r="E202" s="99"/>
      <c r="F202" s="96"/>
      <c r="G202" s="96"/>
      <c r="H202" s="47"/>
      <c r="I202" s="100"/>
      <c r="J202" s="107"/>
      <c r="K202" s="107"/>
      <c r="L202" s="107"/>
      <c r="M202" s="107"/>
      <c r="N202" s="109"/>
    </row>
    <row r="203" spans="1:14" ht="19.5" customHeight="1">
      <c r="A203" s="110"/>
      <c r="B203" s="47"/>
      <c r="C203" s="100"/>
      <c r="D203" s="96"/>
      <c r="E203" s="99"/>
      <c r="F203" s="96"/>
      <c r="G203" s="96"/>
      <c r="H203" s="47"/>
      <c r="I203" s="100"/>
      <c r="J203" s="107"/>
      <c r="K203" s="107"/>
      <c r="L203" s="107"/>
      <c r="M203" s="107"/>
      <c r="N203" s="109"/>
    </row>
    <row r="204" spans="1:14" ht="19.5" customHeight="1">
      <c r="A204" s="110"/>
      <c r="B204" s="47"/>
      <c r="C204" s="100"/>
      <c r="D204" s="96"/>
      <c r="E204" s="99"/>
      <c r="F204" s="96"/>
      <c r="G204" s="96"/>
      <c r="H204" s="47"/>
      <c r="I204" s="100"/>
      <c r="J204" s="107"/>
      <c r="K204" s="107"/>
      <c r="L204" s="107"/>
      <c r="M204" s="107"/>
      <c r="N204" s="109"/>
    </row>
    <row r="205" spans="1:14" ht="19.5" customHeight="1">
      <c r="A205" s="110"/>
      <c r="B205" s="47"/>
      <c r="C205" s="100"/>
      <c r="D205" s="96"/>
      <c r="E205" s="99"/>
      <c r="F205" s="96"/>
      <c r="G205" s="96"/>
      <c r="H205" s="47"/>
      <c r="I205" s="100"/>
      <c r="J205" s="107"/>
      <c r="K205" s="107"/>
      <c r="L205" s="107"/>
      <c r="M205" s="107"/>
      <c r="N205" s="109"/>
    </row>
    <row r="206" spans="1:14" ht="19.5" customHeight="1">
      <c r="A206" s="110"/>
      <c r="B206" s="47"/>
      <c r="C206" s="100"/>
      <c r="D206" s="96"/>
      <c r="E206" s="99"/>
      <c r="F206" s="96"/>
      <c r="G206" s="96"/>
      <c r="H206" s="47"/>
      <c r="I206" s="100"/>
      <c r="J206" s="107"/>
      <c r="K206" s="107"/>
      <c r="L206" s="107"/>
      <c r="M206" s="107"/>
      <c r="N206" s="109"/>
    </row>
    <row r="207" spans="1:14" ht="19.5" customHeight="1">
      <c r="A207" s="110"/>
      <c r="B207" s="47"/>
      <c r="C207" s="100"/>
      <c r="D207" s="96"/>
      <c r="E207" s="99"/>
      <c r="F207" s="96"/>
      <c r="G207" s="96"/>
      <c r="H207" s="47"/>
      <c r="I207" s="100"/>
      <c r="J207" s="107"/>
      <c r="K207" s="107"/>
      <c r="L207" s="107"/>
      <c r="M207" s="107"/>
      <c r="N207" s="109"/>
    </row>
    <row r="208" spans="1:14" ht="19.5" customHeight="1">
      <c r="A208" s="110"/>
      <c r="B208" s="47"/>
      <c r="C208" s="100"/>
      <c r="D208" s="96"/>
      <c r="E208" s="99"/>
      <c r="F208" s="96"/>
      <c r="G208" s="96"/>
      <c r="H208" s="47"/>
      <c r="I208" s="100"/>
      <c r="J208" s="107"/>
      <c r="K208" s="107"/>
      <c r="L208" s="107"/>
      <c r="M208" s="107"/>
      <c r="N208" s="109"/>
    </row>
    <row r="209" spans="1:14" ht="19.5" customHeight="1">
      <c r="A209" s="110"/>
      <c r="B209" s="47"/>
      <c r="C209" s="100"/>
      <c r="D209" s="96"/>
      <c r="E209" s="99"/>
      <c r="F209" s="96"/>
      <c r="G209" s="96"/>
      <c r="H209" s="47"/>
      <c r="I209" s="100"/>
      <c r="J209" s="107"/>
      <c r="K209" s="107"/>
      <c r="L209" s="107"/>
      <c r="M209" s="107"/>
      <c r="N209" s="109"/>
    </row>
    <row r="210" spans="1:14" ht="19.5" customHeight="1">
      <c r="A210" s="110"/>
      <c r="B210" s="47"/>
      <c r="C210" s="100"/>
      <c r="D210" s="96"/>
      <c r="E210" s="99"/>
      <c r="F210" s="96"/>
      <c r="G210" s="96"/>
      <c r="H210" s="47"/>
      <c r="I210" s="100"/>
      <c r="J210" s="107"/>
      <c r="K210" s="107"/>
      <c r="L210" s="107"/>
      <c r="M210" s="107"/>
      <c r="N210" s="109"/>
    </row>
    <row r="211" spans="1:14" ht="19.5" customHeight="1">
      <c r="A211" s="110"/>
      <c r="B211" s="47"/>
      <c r="C211" s="100"/>
      <c r="D211" s="96"/>
      <c r="E211" s="99"/>
      <c r="F211" s="96"/>
      <c r="G211" s="96"/>
      <c r="H211" s="47"/>
      <c r="I211" s="100"/>
      <c r="J211" s="107"/>
      <c r="K211" s="107"/>
      <c r="L211" s="107"/>
      <c r="M211" s="107"/>
      <c r="N211" s="109"/>
    </row>
    <row r="212" spans="1:14" ht="19.5" customHeight="1">
      <c r="A212" s="110"/>
      <c r="B212" s="47"/>
      <c r="C212" s="100"/>
      <c r="D212" s="96"/>
      <c r="E212" s="99"/>
      <c r="F212" s="96"/>
      <c r="G212" s="96"/>
      <c r="H212" s="47"/>
      <c r="I212" s="100"/>
      <c r="J212" s="107"/>
      <c r="K212" s="107"/>
      <c r="L212" s="107"/>
      <c r="M212" s="107"/>
      <c r="N212" s="109"/>
    </row>
    <row r="213" spans="1:14" ht="19.5" customHeight="1">
      <c r="A213" s="110"/>
      <c r="B213" s="47"/>
      <c r="C213" s="100"/>
      <c r="D213" s="96"/>
      <c r="E213" s="99"/>
      <c r="F213" s="96"/>
      <c r="G213" s="96"/>
      <c r="H213" s="47"/>
      <c r="I213" s="100"/>
      <c r="J213" s="107"/>
      <c r="K213" s="107"/>
      <c r="L213" s="107"/>
      <c r="M213" s="107"/>
      <c r="N213" s="109"/>
    </row>
    <row r="214" spans="1:14" ht="19.5" customHeight="1">
      <c r="A214" s="110"/>
      <c r="B214" s="47"/>
      <c r="C214" s="100"/>
      <c r="D214" s="96"/>
      <c r="E214" s="99"/>
      <c r="F214" s="96"/>
      <c r="G214" s="96"/>
      <c r="H214" s="47"/>
      <c r="I214" s="100"/>
      <c r="J214" s="107"/>
      <c r="K214" s="107"/>
      <c r="L214" s="107"/>
      <c r="M214" s="107"/>
      <c r="N214" s="109"/>
    </row>
    <row r="215" spans="1:14" ht="19.5" customHeight="1">
      <c r="A215" s="110"/>
      <c r="B215" s="47"/>
      <c r="C215" s="100"/>
      <c r="D215" s="96"/>
      <c r="E215" s="99"/>
      <c r="F215" s="96"/>
      <c r="G215" s="96"/>
      <c r="H215" s="47"/>
      <c r="I215" s="100"/>
      <c r="J215" s="107"/>
      <c r="K215" s="107"/>
      <c r="L215" s="107"/>
      <c r="M215" s="107"/>
      <c r="N215" s="109"/>
    </row>
    <row r="216" spans="1:14" ht="19.5" customHeight="1">
      <c r="A216" s="110"/>
      <c r="B216" s="47"/>
      <c r="C216" s="100"/>
      <c r="D216" s="96"/>
      <c r="E216" s="99"/>
      <c r="F216" s="96"/>
      <c r="G216" s="96"/>
      <c r="H216" s="47"/>
      <c r="I216" s="100"/>
      <c r="J216" s="107"/>
      <c r="K216" s="107"/>
      <c r="L216" s="107"/>
      <c r="M216" s="107"/>
      <c r="N216" s="109"/>
    </row>
    <row r="217" spans="1:14" ht="19.5" customHeight="1">
      <c r="A217" s="110"/>
      <c r="B217" s="47"/>
      <c r="C217" s="100"/>
      <c r="D217" s="96"/>
      <c r="E217" s="99"/>
      <c r="F217" s="96"/>
      <c r="G217" s="96"/>
      <c r="H217" s="47"/>
      <c r="I217" s="100"/>
      <c r="J217" s="107"/>
      <c r="K217" s="107"/>
      <c r="L217" s="107"/>
      <c r="M217" s="107"/>
      <c r="N217" s="109"/>
    </row>
    <row r="218" spans="1:14" ht="19.5" customHeight="1">
      <c r="A218" s="110"/>
      <c r="B218" s="47"/>
      <c r="C218" s="100"/>
      <c r="D218" s="96"/>
      <c r="E218" s="99"/>
      <c r="F218" s="96"/>
      <c r="G218" s="96"/>
      <c r="H218" s="47"/>
      <c r="I218" s="100"/>
      <c r="J218" s="107"/>
      <c r="K218" s="107"/>
      <c r="L218" s="107"/>
      <c r="M218" s="107"/>
      <c r="N218" s="109"/>
    </row>
    <row r="219" spans="1:14" ht="19.5" customHeight="1">
      <c r="A219" s="110"/>
      <c r="B219" s="47"/>
      <c r="C219" s="100"/>
      <c r="D219" s="96"/>
      <c r="E219" s="99"/>
      <c r="F219" s="96"/>
      <c r="G219" s="96"/>
      <c r="H219" s="47"/>
      <c r="I219" s="100"/>
      <c r="J219" s="107"/>
      <c r="K219" s="107"/>
      <c r="L219" s="107"/>
      <c r="M219" s="107"/>
      <c r="N219" s="109"/>
    </row>
    <row r="220" spans="1:14" ht="19.5" customHeight="1">
      <c r="A220" s="110"/>
      <c r="B220" s="47"/>
      <c r="C220" s="100"/>
      <c r="D220" s="96"/>
      <c r="E220" s="99"/>
      <c r="F220" s="96"/>
      <c r="G220" s="96"/>
      <c r="H220" s="47"/>
      <c r="I220" s="100"/>
      <c r="J220" s="107"/>
      <c r="K220" s="107"/>
      <c r="L220" s="107"/>
      <c r="M220" s="107"/>
      <c r="N220" s="109"/>
    </row>
    <row r="221" spans="1:14" ht="19.5" customHeight="1">
      <c r="A221" s="110"/>
      <c r="B221" s="47"/>
      <c r="C221" s="100"/>
      <c r="D221" s="96"/>
      <c r="E221" s="99"/>
      <c r="F221" s="96"/>
      <c r="G221" s="96"/>
      <c r="H221" s="47"/>
      <c r="I221" s="100"/>
      <c r="J221" s="107"/>
      <c r="K221" s="107"/>
      <c r="L221" s="107"/>
      <c r="M221" s="107"/>
      <c r="N221" s="109"/>
    </row>
    <row r="222" spans="1:14" ht="19.5" customHeight="1">
      <c r="A222" s="110"/>
      <c r="B222" s="47"/>
      <c r="C222" s="100"/>
      <c r="D222" s="96"/>
      <c r="E222" s="99"/>
      <c r="F222" s="96"/>
      <c r="G222" s="96"/>
      <c r="H222" s="47"/>
      <c r="I222" s="100"/>
      <c r="J222" s="107"/>
      <c r="K222" s="107"/>
      <c r="L222" s="107"/>
      <c r="M222" s="107"/>
      <c r="N222" s="109"/>
    </row>
    <row r="223" spans="1:14" ht="19.5" customHeight="1">
      <c r="A223" s="110"/>
      <c r="B223" s="47"/>
      <c r="C223" s="100"/>
      <c r="D223" s="96"/>
      <c r="E223" s="99"/>
      <c r="F223" s="96"/>
      <c r="G223" s="96"/>
      <c r="H223" s="47"/>
      <c r="I223" s="100"/>
      <c r="J223" s="107"/>
      <c r="K223" s="107"/>
      <c r="L223" s="107"/>
      <c r="M223" s="107"/>
      <c r="N223" s="109"/>
    </row>
    <row r="224" spans="1:14" ht="19.5" customHeight="1">
      <c r="A224" s="110"/>
      <c r="B224" s="47"/>
      <c r="C224" s="100"/>
      <c r="D224" s="96"/>
      <c r="E224" s="99"/>
      <c r="F224" s="96"/>
      <c r="G224" s="96"/>
      <c r="H224" s="47"/>
      <c r="I224" s="100"/>
      <c r="J224" s="107"/>
      <c r="K224" s="107"/>
      <c r="L224" s="107"/>
      <c r="M224" s="107"/>
      <c r="N224" s="109"/>
    </row>
    <row r="225" spans="1:14" ht="19.5" customHeight="1">
      <c r="A225" s="110"/>
      <c r="B225" s="47"/>
      <c r="C225" s="100"/>
      <c r="D225" s="96"/>
      <c r="E225" s="99"/>
      <c r="F225" s="96"/>
      <c r="G225" s="96"/>
      <c r="H225" s="47"/>
      <c r="I225" s="100"/>
      <c r="J225" s="107"/>
      <c r="K225" s="107"/>
      <c r="L225" s="107"/>
      <c r="M225" s="107"/>
      <c r="N225" s="109"/>
    </row>
    <row r="226" spans="1:14" ht="19.5" customHeight="1">
      <c r="A226" s="110"/>
      <c r="B226" s="47"/>
      <c r="C226" s="100"/>
      <c r="D226" s="96"/>
      <c r="E226" s="99"/>
      <c r="F226" s="96"/>
      <c r="G226" s="96"/>
      <c r="H226" s="47"/>
      <c r="I226" s="100"/>
      <c r="J226" s="107"/>
      <c r="K226" s="107"/>
      <c r="L226" s="107"/>
      <c r="M226" s="107"/>
      <c r="N226" s="109"/>
    </row>
    <row r="227" spans="1:14" ht="19.5" customHeight="1">
      <c r="A227" s="110"/>
      <c r="B227" s="47"/>
      <c r="C227" s="100"/>
      <c r="D227" s="96"/>
      <c r="E227" s="99"/>
      <c r="F227" s="96"/>
      <c r="G227" s="96"/>
      <c r="H227" s="47"/>
      <c r="I227" s="100"/>
      <c r="J227" s="107"/>
      <c r="K227" s="107"/>
      <c r="L227" s="107"/>
      <c r="M227" s="107"/>
      <c r="N227" s="109"/>
    </row>
    <row r="228" spans="1:14" ht="19.5" customHeight="1">
      <c r="A228" s="110"/>
      <c r="B228" s="47"/>
      <c r="C228" s="100"/>
      <c r="D228" s="96"/>
      <c r="E228" s="99"/>
      <c r="F228" s="96"/>
      <c r="G228" s="96"/>
      <c r="H228" s="47"/>
      <c r="I228" s="100"/>
      <c r="J228" s="107"/>
      <c r="K228" s="107"/>
      <c r="L228" s="107"/>
      <c r="M228" s="107"/>
      <c r="N228" s="109"/>
    </row>
    <row r="229" spans="1:14" ht="19.5" customHeight="1">
      <c r="A229" s="110"/>
      <c r="B229" s="47"/>
      <c r="C229" s="100"/>
      <c r="D229" s="96"/>
      <c r="E229" s="99"/>
      <c r="F229" s="96"/>
      <c r="G229" s="96"/>
      <c r="H229" s="47"/>
      <c r="I229" s="100"/>
      <c r="J229" s="107"/>
      <c r="K229" s="107"/>
      <c r="L229" s="107"/>
      <c r="M229" s="107"/>
      <c r="N229" s="109"/>
    </row>
    <row r="230" spans="1:14" ht="19.5" customHeight="1">
      <c r="A230" s="110"/>
      <c r="B230" s="47"/>
      <c r="C230" s="100"/>
      <c r="D230" s="96"/>
      <c r="E230" s="99"/>
      <c r="F230" s="96"/>
      <c r="G230" s="96"/>
      <c r="H230" s="47"/>
      <c r="I230" s="100"/>
      <c r="J230" s="107"/>
      <c r="K230" s="107"/>
      <c r="L230" s="107"/>
      <c r="M230" s="107"/>
      <c r="N230" s="109"/>
    </row>
    <row r="231" spans="1:14" ht="19.5" customHeight="1">
      <c r="A231" s="110"/>
      <c r="B231" s="47"/>
      <c r="C231" s="100"/>
      <c r="D231" s="96"/>
      <c r="E231" s="99"/>
      <c r="F231" s="96"/>
      <c r="G231" s="96"/>
      <c r="H231" s="47"/>
      <c r="I231" s="100"/>
      <c r="J231" s="107"/>
      <c r="K231" s="107"/>
      <c r="L231" s="107"/>
      <c r="M231" s="107"/>
      <c r="N231" s="109"/>
    </row>
    <row r="232" spans="1:14" ht="19.5" customHeight="1">
      <c r="A232" s="110"/>
      <c r="B232" s="47"/>
      <c r="C232" s="100"/>
      <c r="D232" s="96"/>
      <c r="E232" s="99"/>
      <c r="F232" s="96"/>
      <c r="G232" s="96"/>
      <c r="H232" s="47"/>
      <c r="I232" s="100"/>
      <c r="J232" s="107"/>
      <c r="K232" s="107"/>
      <c r="L232" s="107"/>
      <c r="M232" s="107"/>
      <c r="N232" s="109"/>
    </row>
    <row r="233" spans="1:14" ht="19.5" customHeight="1">
      <c r="A233" s="110"/>
      <c r="B233" s="47"/>
      <c r="C233" s="100"/>
      <c r="D233" s="96"/>
      <c r="E233" s="99"/>
      <c r="F233" s="96"/>
      <c r="G233" s="96"/>
      <c r="H233" s="47"/>
      <c r="I233" s="100"/>
      <c r="J233" s="107"/>
      <c r="K233" s="107"/>
      <c r="L233" s="107"/>
      <c r="M233" s="107"/>
      <c r="N233" s="109"/>
    </row>
    <row r="234" spans="1:14" ht="19.5" customHeight="1">
      <c r="A234" s="110"/>
      <c r="B234" s="47"/>
      <c r="C234" s="100"/>
      <c r="D234" s="96"/>
      <c r="E234" s="99"/>
      <c r="F234" s="96"/>
      <c r="G234" s="96"/>
      <c r="H234" s="47"/>
      <c r="I234" s="100"/>
      <c r="J234" s="107"/>
      <c r="K234" s="107"/>
      <c r="L234" s="107"/>
      <c r="M234" s="107"/>
      <c r="N234" s="109"/>
    </row>
    <row r="235" spans="1:14" ht="19.5" customHeight="1">
      <c r="A235" s="110"/>
      <c r="B235" s="47"/>
      <c r="C235" s="100"/>
      <c r="D235" s="96"/>
      <c r="E235" s="99"/>
      <c r="F235" s="96"/>
      <c r="G235" s="96"/>
      <c r="H235" s="47"/>
      <c r="I235" s="100"/>
      <c r="J235" s="107"/>
      <c r="K235" s="107"/>
      <c r="L235" s="107"/>
      <c r="M235" s="107"/>
      <c r="N235" s="109"/>
    </row>
    <row r="236" spans="1:14" ht="19.5" customHeight="1">
      <c r="A236" s="110"/>
      <c r="B236" s="47"/>
      <c r="C236" s="100"/>
      <c r="D236" s="96"/>
      <c r="E236" s="99"/>
      <c r="F236" s="96"/>
      <c r="G236" s="96"/>
      <c r="H236" s="47"/>
      <c r="I236" s="100"/>
      <c r="J236" s="107"/>
      <c r="K236" s="107"/>
      <c r="L236" s="107"/>
      <c r="M236" s="107"/>
      <c r="N236" s="109"/>
    </row>
    <row r="237" spans="1:14" ht="19.5" customHeight="1">
      <c r="A237" s="110"/>
      <c r="B237" s="47"/>
      <c r="C237" s="100"/>
      <c r="D237" s="96"/>
      <c r="E237" s="99"/>
      <c r="F237" s="96"/>
      <c r="G237" s="96"/>
      <c r="H237" s="47"/>
      <c r="I237" s="100"/>
      <c r="J237" s="107"/>
      <c r="K237" s="107"/>
      <c r="L237" s="107"/>
      <c r="M237" s="107"/>
      <c r="N237" s="109"/>
    </row>
    <row r="238" spans="1:14" ht="19.5" customHeight="1">
      <c r="A238" s="110"/>
      <c r="B238" s="47"/>
      <c r="C238" s="100"/>
      <c r="D238" s="96"/>
      <c r="E238" s="99"/>
      <c r="F238" s="96"/>
      <c r="G238" s="96"/>
      <c r="H238" s="47"/>
      <c r="I238" s="100"/>
      <c r="J238" s="107"/>
      <c r="K238" s="107"/>
      <c r="L238" s="107"/>
      <c r="M238" s="107"/>
      <c r="N238" s="109"/>
    </row>
    <row r="239" spans="1:14" ht="19.5" customHeight="1">
      <c r="A239" s="110"/>
      <c r="B239" s="47"/>
      <c r="C239" s="100"/>
      <c r="D239" s="96"/>
      <c r="E239" s="99"/>
      <c r="F239" s="96"/>
      <c r="G239" s="96"/>
      <c r="H239" s="47"/>
      <c r="I239" s="100"/>
      <c r="J239" s="107"/>
      <c r="K239" s="107"/>
      <c r="L239" s="107"/>
      <c r="M239" s="107"/>
      <c r="N239" s="109"/>
    </row>
    <row r="240" spans="1:14" ht="19.5" customHeight="1">
      <c r="A240" s="110"/>
      <c r="B240" s="47"/>
      <c r="C240" s="100"/>
      <c r="D240" s="96"/>
      <c r="E240" s="99"/>
      <c r="F240" s="96"/>
      <c r="G240" s="96"/>
      <c r="H240" s="47"/>
      <c r="I240" s="100"/>
      <c r="J240" s="107"/>
      <c r="K240" s="107"/>
      <c r="L240" s="107"/>
      <c r="M240" s="107"/>
      <c r="N240" s="109"/>
    </row>
    <row r="241" spans="1:14" ht="19.5" customHeight="1">
      <c r="A241" s="110"/>
      <c r="B241" s="47"/>
      <c r="C241" s="100"/>
      <c r="D241" s="96"/>
      <c r="E241" s="99"/>
      <c r="F241" s="96"/>
      <c r="G241" s="96"/>
      <c r="H241" s="47"/>
      <c r="I241" s="100"/>
      <c r="J241" s="107"/>
      <c r="K241" s="107"/>
      <c r="L241" s="107"/>
      <c r="M241" s="107"/>
      <c r="N241" s="109"/>
    </row>
    <row r="242" spans="1:14" ht="19.5" customHeight="1">
      <c r="A242" s="110"/>
      <c r="B242" s="47"/>
      <c r="C242" s="100"/>
      <c r="D242" s="96"/>
      <c r="E242" s="99"/>
      <c r="F242" s="96"/>
      <c r="G242" s="96"/>
      <c r="H242" s="47"/>
      <c r="I242" s="100"/>
      <c r="J242" s="107"/>
      <c r="K242" s="107"/>
      <c r="L242" s="107"/>
      <c r="M242" s="107"/>
      <c r="N242" s="109"/>
    </row>
    <row r="243" spans="1:14" ht="19.5" customHeight="1">
      <c r="A243" s="110"/>
      <c r="B243" s="47"/>
      <c r="C243" s="100"/>
      <c r="D243" s="96"/>
      <c r="E243" s="99"/>
      <c r="F243" s="96"/>
      <c r="G243" s="96"/>
      <c r="H243" s="47"/>
      <c r="I243" s="100"/>
      <c r="J243" s="107"/>
      <c r="K243" s="107"/>
      <c r="L243" s="107"/>
      <c r="M243" s="107"/>
      <c r="N243" s="109"/>
    </row>
    <row r="244" spans="1:14" ht="19.5" customHeight="1">
      <c r="A244" s="110"/>
      <c r="B244" s="47"/>
      <c r="C244" s="100"/>
      <c r="D244" s="96"/>
      <c r="E244" s="99"/>
      <c r="F244" s="96"/>
      <c r="G244" s="96"/>
      <c r="H244" s="47"/>
      <c r="I244" s="100"/>
      <c r="J244" s="107"/>
      <c r="K244" s="107"/>
      <c r="L244" s="107"/>
      <c r="M244" s="107"/>
      <c r="N244" s="109"/>
    </row>
    <row r="245" spans="1:14" ht="19.5" customHeight="1">
      <c r="A245" s="110"/>
      <c r="B245" s="47"/>
      <c r="C245" s="100"/>
      <c r="D245" s="90"/>
      <c r="E245" s="91"/>
      <c r="F245" s="90"/>
      <c r="G245" s="90"/>
      <c r="H245" s="47"/>
      <c r="I245" s="100"/>
      <c r="J245" s="117"/>
      <c r="K245" s="103"/>
      <c r="L245" s="103"/>
      <c r="M245" s="103"/>
      <c r="N245" s="109"/>
    </row>
    <row r="246" spans="1:14" ht="19.5" customHeight="1">
      <c r="A246" s="110"/>
      <c r="B246" s="47"/>
      <c r="C246" s="100"/>
      <c r="D246" s="96"/>
      <c r="E246" s="99"/>
      <c r="F246" s="96"/>
      <c r="G246" s="96"/>
      <c r="H246" s="47"/>
      <c r="I246" s="100"/>
      <c r="J246" s="118"/>
      <c r="K246" s="107"/>
      <c r="L246" s="107"/>
      <c r="M246" s="107"/>
      <c r="N246" s="109"/>
    </row>
    <row r="247" spans="1:14" ht="19.5" customHeight="1">
      <c r="A247" s="110"/>
      <c r="B247" s="47"/>
      <c r="C247" s="100"/>
      <c r="D247" s="96"/>
      <c r="E247" s="99"/>
      <c r="F247" s="96"/>
      <c r="G247" s="96"/>
      <c r="H247" s="47"/>
      <c r="I247" s="100"/>
      <c r="J247" s="107"/>
      <c r="K247" s="107"/>
      <c r="L247" s="107"/>
      <c r="M247" s="107"/>
      <c r="N247" s="109"/>
    </row>
    <row r="248" spans="1:14" ht="19.5" customHeight="1">
      <c r="A248" s="110"/>
      <c r="B248" s="47"/>
      <c r="C248" s="100"/>
      <c r="D248" s="96"/>
      <c r="E248" s="99"/>
      <c r="F248" s="96"/>
      <c r="G248" s="96"/>
      <c r="H248" s="47"/>
      <c r="I248" s="100"/>
      <c r="J248" s="107"/>
      <c r="K248" s="107"/>
      <c r="L248" s="107"/>
      <c r="M248" s="107"/>
      <c r="N248" s="109"/>
    </row>
    <row r="249" spans="1:14" ht="19.5" customHeight="1">
      <c r="A249" s="110"/>
      <c r="B249" s="47"/>
      <c r="C249" s="100"/>
      <c r="D249" s="96"/>
      <c r="E249" s="99"/>
      <c r="F249" s="96"/>
      <c r="G249" s="96"/>
      <c r="H249" s="47"/>
      <c r="I249" s="100"/>
      <c r="J249" s="107"/>
      <c r="K249" s="107"/>
      <c r="L249" s="107"/>
      <c r="M249" s="107"/>
      <c r="N249" s="109"/>
    </row>
    <row r="250" spans="1:14" ht="19.5" customHeight="1">
      <c r="A250" s="110"/>
      <c r="B250" s="47"/>
      <c r="C250" s="100"/>
      <c r="D250" s="96"/>
      <c r="E250" s="99"/>
      <c r="F250" s="96"/>
      <c r="G250" s="96"/>
      <c r="H250" s="47"/>
      <c r="I250" s="100"/>
      <c r="J250" s="107"/>
      <c r="K250" s="107"/>
      <c r="L250" s="107"/>
      <c r="M250" s="107"/>
      <c r="N250" s="109"/>
    </row>
    <row r="251" spans="1:14" ht="19.5" customHeight="1">
      <c r="A251" s="110"/>
      <c r="B251" s="47"/>
      <c r="C251" s="100"/>
      <c r="D251" s="96"/>
      <c r="E251" s="99"/>
      <c r="F251" s="96"/>
      <c r="G251" s="96"/>
      <c r="H251" s="47"/>
      <c r="I251" s="100"/>
      <c r="J251" s="107"/>
      <c r="K251" s="107"/>
      <c r="L251" s="107"/>
      <c r="M251" s="107"/>
      <c r="N251" s="109"/>
    </row>
    <row r="252" spans="1:14" ht="19.5" customHeight="1">
      <c r="A252" s="110"/>
      <c r="B252" s="47"/>
      <c r="C252" s="100"/>
      <c r="D252" s="96"/>
      <c r="E252" s="99"/>
      <c r="F252" s="96"/>
      <c r="G252" s="96"/>
      <c r="H252" s="47"/>
      <c r="I252" s="100"/>
      <c r="J252" s="107"/>
      <c r="K252" s="107"/>
      <c r="L252" s="107"/>
      <c r="M252" s="107"/>
      <c r="N252" s="109"/>
    </row>
    <row r="253" spans="1:14" ht="19.5" customHeight="1">
      <c r="A253" s="111"/>
      <c r="B253" s="47"/>
      <c r="C253" s="100"/>
      <c r="D253" s="96"/>
      <c r="E253" s="99"/>
      <c r="F253" s="96"/>
      <c r="G253" s="96"/>
      <c r="H253" s="47"/>
      <c r="I253" s="100"/>
      <c r="J253" s="107"/>
      <c r="K253" s="107"/>
      <c r="L253" s="107"/>
      <c r="M253" s="107"/>
      <c r="N253" s="109"/>
    </row>
    <row r="254" spans="1:13" ht="19.5" customHeight="1">
      <c r="A254" s="110"/>
      <c r="B254" s="47"/>
      <c r="C254" s="100"/>
      <c r="D254" s="37"/>
      <c r="E254" s="38"/>
      <c r="F254" s="37"/>
      <c r="G254" s="37"/>
      <c r="H254" s="47"/>
      <c r="I254" s="100"/>
      <c r="J254" s="39"/>
      <c r="K254" s="39"/>
      <c r="L254" s="39"/>
      <c r="M254" s="39"/>
    </row>
    <row r="255" spans="1:9" s="26" customFormat="1" ht="19.5" customHeight="1">
      <c r="A255" s="112"/>
      <c r="B255" s="113"/>
      <c r="C255" s="114"/>
      <c r="D255" s="115"/>
      <c r="E255" s="116"/>
      <c r="F255" s="115"/>
      <c r="G255" s="115"/>
      <c r="H255" s="113"/>
      <c r="I255" s="114"/>
    </row>
    <row r="256" spans="1:13" ht="19.5" customHeight="1">
      <c r="A256" s="110"/>
      <c r="B256" s="47"/>
      <c r="C256" s="100"/>
      <c r="D256" s="37"/>
      <c r="E256" s="38"/>
      <c r="F256" s="37"/>
      <c r="G256" s="37"/>
      <c r="H256" s="47"/>
      <c r="I256" s="100"/>
      <c r="J256" s="39"/>
      <c r="K256" s="39"/>
      <c r="L256" s="39"/>
      <c r="M256" s="39"/>
    </row>
    <row r="257" spans="1:13" ht="19.5" customHeight="1">
      <c r="A257" s="110"/>
      <c r="B257" s="47"/>
      <c r="C257" s="100"/>
      <c r="D257" s="37"/>
      <c r="E257" s="38"/>
      <c r="F257" s="37"/>
      <c r="G257" s="37"/>
      <c r="H257" s="47"/>
      <c r="I257" s="100"/>
      <c r="J257" s="39"/>
      <c r="K257" s="39"/>
      <c r="L257" s="39"/>
      <c r="M257" s="39"/>
    </row>
    <row r="258" spans="1:13" ht="19.5" customHeight="1">
      <c r="A258" s="110"/>
      <c r="B258" s="47"/>
      <c r="C258" s="100"/>
      <c r="D258" s="37"/>
      <c r="E258" s="38"/>
      <c r="F258" s="37"/>
      <c r="G258" s="37"/>
      <c r="H258" s="47"/>
      <c r="I258" s="100"/>
      <c r="J258" s="39"/>
      <c r="K258" s="39"/>
      <c r="L258" s="39"/>
      <c r="M258" s="39"/>
    </row>
    <row r="259" spans="1:13" ht="19.5" customHeight="1">
      <c r="A259" s="110"/>
      <c r="B259" s="47"/>
      <c r="C259" s="100"/>
      <c r="D259" s="37"/>
      <c r="E259" s="38"/>
      <c r="F259" s="37"/>
      <c r="G259" s="37"/>
      <c r="H259" s="47"/>
      <c r="I259" s="100"/>
      <c r="J259" s="39"/>
      <c r="K259" s="39"/>
      <c r="L259" s="39"/>
      <c r="M259" s="39"/>
    </row>
    <row r="260" spans="1:13" ht="19.5" customHeight="1">
      <c r="A260" s="110"/>
      <c r="B260" s="47"/>
      <c r="C260" s="100"/>
      <c r="D260" s="37"/>
      <c r="E260" s="38"/>
      <c r="F260" s="37"/>
      <c r="G260" s="37"/>
      <c r="H260" s="47"/>
      <c r="I260" s="100"/>
      <c r="J260" s="39"/>
      <c r="K260" s="39"/>
      <c r="L260" s="39"/>
      <c r="M260" s="39"/>
    </row>
    <row r="261" spans="1:13" ht="19.5" customHeight="1">
      <c r="A261" s="110"/>
      <c r="B261" s="47"/>
      <c r="C261" s="100"/>
      <c r="D261" s="37"/>
      <c r="E261" s="38"/>
      <c r="F261" s="37"/>
      <c r="G261" s="37"/>
      <c r="H261" s="47"/>
      <c r="I261" s="100"/>
      <c r="J261" s="39"/>
      <c r="K261" s="39"/>
      <c r="L261" s="39"/>
      <c r="M261" s="39"/>
    </row>
    <row r="262" spans="1:13" ht="19.5" customHeight="1">
      <c r="A262" s="110"/>
      <c r="B262" s="47"/>
      <c r="C262" s="100"/>
      <c r="D262" s="37"/>
      <c r="E262" s="38"/>
      <c r="F262" s="37"/>
      <c r="G262" s="37"/>
      <c r="H262" s="47"/>
      <c r="I262" s="100"/>
      <c r="J262" s="39"/>
      <c r="K262" s="39"/>
      <c r="L262" s="39"/>
      <c r="M262" s="39"/>
    </row>
    <row r="263" spans="1:13" ht="19.5" customHeight="1">
      <c r="A263" s="110"/>
      <c r="B263" s="47"/>
      <c r="C263" s="100"/>
      <c r="D263" s="37"/>
      <c r="E263" s="38"/>
      <c r="F263" s="37"/>
      <c r="G263" s="37"/>
      <c r="H263" s="47"/>
      <c r="I263" s="100"/>
      <c r="J263" s="39"/>
      <c r="K263" s="39"/>
      <c r="L263" s="39"/>
      <c r="M263" s="39"/>
    </row>
    <row r="264" spans="1:13" ht="19.5" customHeight="1">
      <c r="A264" s="110"/>
      <c r="B264" s="47"/>
      <c r="C264" s="100"/>
      <c r="D264" s="37"/>
      <c r="E264" s="38"/>
      <c r="F264" s="37"/>
      <c r="G264" s="37"/>
      <c r="H264" s="47"/>
      <c r="I264" s="100"/>
      <c r="J264" s="39"/>
      <c r="K264" s="39"/>
      <c r="L264" s="39"/>
      <c r="M264" s="39"/>
    </row>
    <row r="265" spans="1:13" ht="19.5" customHeight="1">
      <c r="A265" s="110"/>
      <c r="B265" s="47"/>
      <c r="C265" s="100"/>
      <c r="D265" s="37"/>
      <c r="E265" s="38"/>
      <c r="F265" s="37"/>
      <c r="G265" s="37"/>
      <c r="H265" s="47"/>
      <c r="I265" s="100"/>
      <c r="J265" s="39"/>
      <c r="K265" s="39"/>
      <c r="L265" s="39"/>
      <c r="M265" s="39"/>
    </row>
    <row r="266" spans="1:13" ht="19.5" customHeight="1">
      <c r="A266" s="110"/>
      <c r="B266" s="47"/>
      <c r="C266" s="100"/>
      <c r="D266" s="37"/>
      <c r="E266" s="38"/>
      <c r="F266" s="37"/>
      <c r="G266" s="37"/>
      <c r="H266" s="47"/>
      <c r="I266" s="100"/>
      <c r="J266" s="39"/>
      <c r="K266" s="39"/>
      <c r="L266" s="39"/>
      <c r="M266" s="39"/>
    </row>
    <row r="267" spans="1:13" ht="19.5" customHeight="1">
      <c r="A267" s="110"/>
      <c r="B267" s="47"/>
      <c r="C267" s="100"/>
      <c r="D267" s="37"/>
      <c r="E267" s="38"/>
      <c r="F267" s="37"/>
      <c r="G267" s="37"/>
      <c r="H267" s="47"/>
      <c r="I267" s="100"/>
      <c r="J267" s="39"/>
      <c r="K267" s="39"/>
      <c r="L267" s="39"/>
      <c r="M267" s="39"/>
    </row>
    <row r="268" spans="1:13" ht="19.5" customHeight="1">
      <c r="A268" s="110"/>
      <c r="B268" s="47"/>
      <c r="C268" s="100"/>
      <c r="D268" s="37"/>
      <c r="E268" s="38"/>
      <c r="F268" s="37"/>
      <c r="G268" s="37"/>
      <c r="H268" s="47"/>
      <c r="I268" s="100"/>
      <c r="J268" s="39"/>
      <c r="K268" s="39"/>
      <c r="L268" s="39"/>
      <c r="M268" s="39"/>
    </row>
    <row r="269" spans="1:13" ht="19.5" customHeight="1">
      <c r="A269" s="110"/>
      <c r="B269" s="47"/>
      <c r="C269" s="100"/>
      <c r="D269" s="37"/>
      <c r="E269" s="38"/>
      <c r="F269" s="37"/>
      <c r="G269" s="37"/>
      <c r="H269" s="47"/>
      <c r="I269" s="100"/>
      <c r="J269" s="39"/>
      <c r="K269" s="39"/>
      <c r="L269" s="39"/>
      <c r="M269" s="39"/>
    </row>
    <row r="270" spans="1:14" ht="19.5" customHeight="1">
      <c r="A270" s="119"/>
      <c r="B270" s="120"/>
      <c r="C270" s="121"/>
      <c r="D270" s="122"/>
      <c r="E270" s="123"/>
      <c r="F270" s="122"/>
      <c r="G270" s="122"/>
      <c r="H270" s="124"/>
      <c r="I270" s="121"/>
      <c r="J270" s="136"/>
      <c r="K270" s="136"/>
      <c r="L270" s="136"/>
      <c r="M270" s="136"/>
      <c r="N270" s="137"/>
    </row>
    <row r="271" spans="1:14" ht="19.5" customHeight="1">
      <c r="A271" s="119"/>
      <c r="B271" s="120"/>
      <c r="C271" s="121"/>
      <c r="D271" s="122"/>
      <c r="E271" s="123"/>
      <c r="F271" s="122"/>
      <c r="G271" s="122"/>
      <c r="H271" s="124"/>
      <c r="I271" s="121"/>
      <c r="J271" s="136"/>
      <c r="K271" s="136"/>
      <c r="L271" s="136"/>
      <c r="M271" s="136"/>
      <c r="N271" s="137"/>
    </row>
    <row r="272" spans="1:14" ht="19.5" customHeight="1">
      <c r="A272" s="119"/>
      <c r="B272" s="120"/>
      <c r="C272" s="121"/>
      <c r="D272" s="122"/>
      <c r="E272" s="123"/>
      <c r="F272" s="122"/>
      <c r="G272" s="122"/>
      <c r="H272" s="124"/>
      <c r="I272" s="121"/>
      <c r="J272" s="136"/>
      <c r="K272" s="136"/>
      <c r="L272" s="136"/>
      <c r="M272" s="136"/>
      <c r="N272" s="137"/>
    </row>
    <row r="273" spans="1:13" ht="19.5" customHeight="1">
      <c r="A273" s="125"/>
      <c r="B273" s="126"/>
      <c r="C273" s="127"/>
      <c r="D273" s="128"/>
      <c r="E273" s="129"/>
      <c r="F273" s="128"/>
      <c r="G273" s="128"/>
      <c r="H273" s="130"/>
      <c r="I273" s="127"/>
      <c r="J273" s="138"/>
      <c r="K273" s="138"/>
      <c r="L273" s="138"/>
      <c r="M273" s="138"/>
    </row>
    <row r="274" spans="1:9" ht="19.5" customHeight="1">
      <c r="A274" s="131"/>
      <c r="B274" s="132"/>
      <c r="C274" s="133"/>
      <c r="H274" s="134"/>
      <c r="I274" s="133"/>
    </row>
    <row r="275" spans="1:9" ht="19.5" customHeight="1">
      <c r="A275" s="131"/>
      <c r="B275" s="132"/>
      <c r="C275" s="133"/>
      <c r="H275" s="134"/>
      <c r="I275" s="133"/>
    </row>
    <row r="276" spans="1:9" ht="19.5" customHeight="1">
      <c r="A276" s="131"/>
      <c r="B276" s="132"/>
      <c r="C276" s="133"/>
      <c r="H276" s="134"/>
      <c r="I276" s="133"/>
    </row>
    <row r="277" spans="1:9" ht="19.5" customHeight="1">
      <c r="A277" s="131"/>
      <c r="B277" s="132"/>
      <c r="C277" s="133"/>
      <c r="H277" s="134"/>
      <c r="I277" s="133"/>
    </row>
    <row r="278" spans="1:9" ht="19.5" customHeight="1">
      <c r="A278" s="131"/>
      <c r="B278" s="132"/>
      <c r="C278" s="133"/>
      <c r="H278" s="134"/>
      <c r="I278" s="133"/>
    </row>
    <row r="279" spans="1:9" ht="19.5" customHeight="1">
      <c r="A279" s="131"/>
      <c r="B279" s="132"/>
      <c r="C279" s="133"/>
      <c r="H279" s="134"/>
      <c r="I279" s="133"/>
    </row>
    <row r="280" spans="1:9" ht="19.5" customHeight="1">
      <c r="A280" s="131"/>
      <c r="B280" s="132"/>
      <c r="C280" s="133"/>
      <c r="H280" s="134"/>
      <c r="I280" s="133"/>
    </row>
    <row r="281" spans="1:9" ht="19.5" customHeight="1">
      <c r="A281" s="131"/>
      <c r="B281" s="132"/>
      <c r="C281" s="133"/>
      <c r="H281" s="134"/>
      <c r="I281" s="133"/>
    </row>
    <row r="282" spans="1:9" ht="19.5" customHeight="1">
      <c r="A282" s="131"/>
      <c r="B282" s="132"/>
      <c r="C282" s="133"/>
      <c r="H282" s="134"/>
      <c r="I282" s="133"/>
    </row>
    <row r="283" spans="1:9" ht="19.5" customHeight="1">
      <c r="A283" s="131"/>
      <c r="B283" s="132"/>
      <c r="C283" s="133"/>
      <c r="H283" s="134"/>
      <c r="I283" s="133"/>
    </row>
    <row r="284" spans="1:9" ht="19.5" customHeight="1">
      <c r="A284" s="131"/>
      <c r="B284" s="132"/>
      <c r="C284" s="133"/>
      <c r="H284" s="134"/>
      <c r="I284" s="133"/>
    </row>
    <row r="285" spans="1:9" ht="19.5" customHeight="1">
      <c r="A285" s="131"/>
      <c r="B285" s="132"/>
      <c r="C285" s="133"/>
      <c r="H285" s="134"/>
      <c r="I285" s="133"/>
    </row>
    <row r="286" spans="1:9" ht="19.5" customHeight="1">
      <c r="A286" s="131"/>
      <c r="B286" s="132"/>
      <c r="C286" s="133"/>
      <c r="H286" s="134"/>
      <c r="I286" s="133"/>
    </row>
    <row r="287" spans="1:9" ht="19.5" customHeight="1">
      <c r="A287" s="135"/>
      <c r="B287" s="132"/>
      <c r="C287" s="133"/>
      <c r="H287" s="134"/>
      <c r="I287" s="133"/>
    </row>
    <row r="288" spans="1:9" ht="19.5" customHeight="1">
      <c r="A288" s="135"/>
      <c r="B288" s="132"/>
      <c r="C288" s="133"/>
      <c r="H288" s="134"/>
      <c r="I288" s="133"/>
    </row>
    <row r="289" spans="1:9" ht="19.5" customHeight="1">
      <c r="A289" s="135"/>
      <c r="B289" s="132"/>
      <c r="C289" s="133"/>
      <c r="H289" s="134"/>
      <c r="I289" s="133"/>
    </row>
    <row r="290" spans="1:9" ht="19.5" customHeight="1">
      <c r="A290" s="131"/>
      <c r="B290" s="132"/>
      <c r="C290" s="133"/>
      <c r="H290" s="134"/>
      <c r="I290" s="133"/>
    </row>
    <row r="291" spans="1:9" ht="19.5" customHeight="1">
      <c r="A291" s="131"/>
      <c r="B291" s="132"/>
      <c r="C291" s="133"/>
      <c r="H291" s="134"/>
      <c r="I291" s="133"/>
    </row>
    <row r="292" spans="1:9" ht="19.5" customHeight="1">
      <c r="A292" s="135"/>
      <c r="B292" s="132"/>
      <c r="C292" s="133"/>
      <c r="H292" s="134"/>
      <c r="I292" s="133"/>
    </row>
    <row r="293" spans="1:9" ht="19.5" customHeight="1">
      <c r="A293" s="131"/>
      <c r="B293" s="132"/>
      <c r="C293" s="133"/>
      <c r="H293" s="134"/>
      <c r="I293" s="133"/>
    </row>
    <row r="294" spans="1:9" ht="19.5" customHeight="1">
      <c r="A294" s="135"/>
      <c r="B294" s="132"/>
      <c r="C294" s="133"/>
      <c r="H294" s="134"/>
      <c r="I294" s="133"/>
    </row>
  </sheetData>
  <sheetProtection/>
  <mergeCells count="8">
    <mergeCell ref="L3:M3"/>
    <mergeCell ref="B4:C4"/>
    <mergeCell ref="D4:E4"/>
    <mergeCell ref="F4:G4"/>
    <mergeCell ref="H4:I4"/>
    <mergeCell ref="J4:K4"/>
    <mergeCell ref="L4:M4"/>
    <mergeCell ref="A1:M2"/>
  </mergeCells>
  <dataValidations count="2">
    <dataValidation type="decimal" allowBlank="1" showInputMessage="1" showErrorMessage="1" prompt="输入数字" error="请输入合法的数字值" sqref="K79 C82 K86 K104 K105 K77:K78 K80:K85 K87:K91 K92:K99 K100:K101 K102:K103">
      <formula1>0</formula1>
      <formula2>333333</formula2>
    </dataValidation>
    <dataValidation type="decimal" allowBlank="1" showInputMessage="1" showErrorMessage="1" error="请输入数字类型数据" sqref="E86 G86 C98 E98 G102 C104 E104 G104 E105 G105 C100:C101 C102:C103 E83:E85 E87:E91 E92:E96 E102:E103 G83:G85 G87:G91 G92:G99 G100:G101">
      <formula1>0</formula1>
      <formula2>9999999999.99</formula2>
    </dataValidation>
  </dataValidations>
  <printOptions horizontalCentered="1"/>
  <pageMargins left="0.3937007874015748" right="0.3937007874015748" top="0.7480314960629921" bottom="0.4724409448818898" header="0.5118110236220472" footer="0.2362204724409449"/>
  <pageSetup horizontalDpi="180" verticalDpi="180" orientation="landscape" paperSize="9" scale="6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O28" sqref="O28"/>
    </sheetView>
  </sheetViews>
  <sheetFormatPr defaultColWidth="9.00390625" defaultRowHeight="14.25"/>
  <cols>
    <col min="1" max="1" width="10.25390625" style="0" customWidth="1"/>
    <col min="9" max="9" width="4.50390625" style="0" customWidth="1"/>
    <col min="11" max="11" width="6.00390625" style="0" customWidth="1"/>
  </cols>
  <sheetData/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7"/>
  <sheetViews>
    <sheetView workbookViewId="0" topLeftCell="A1">
      <selection activeCell="G26" sqref="G26"/>
    </sheetView>
  </sheetViews>
  <sheetFormatPr defaultColWidth="9.00390625" defaultRowHeight="14.25"/>
  <cols>
    <col min="1" max="9" width="9.00390625" style="1" customWidth="1"/>
    <col min="10" max="10" width="6.875" style="1" customWidth="1"/>
    <col min="11" max="12" width="7.25390625" style="1" customWidth="1"/>
    <col min="13" max="13" width="5.625" style="1" customWidth="1"/>
    <col min="14" max="16384" width="9.00390625" style="1" customWidth="1"/>
  </cols>
  <sheetData>
    <row r="1" spans="1:13" ht="25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4"/>
      <c r="B3"/>
      <c r="C3"/>
      <c r="D3"/>
      <c r="E3"/>
      <c r="F3"/>
      <c r="G3"/>
      <c r="H3"/>
      <c r="I3"/>
      <c r="J3"/>
      <c r="K3"/>
      <c r="L3" s="18"/>
      <c r="M3" s="18"/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13" ht="14.25">
      <c r="A7" s="10"/>
      <c r="B7" s="8"/>
      <c r="C7" s="8"/>
      <c r="D7" s="8"/>
      <c r="E7" s="8"/>
      <c r="F7" s="8"/>
      <c r="G7" s="8"/>
      <c r="H7" s="11"/>
      <c r="I7" s="11"/>
      <c r="J7" s="11"/>
      <c r="K7" s="11"/>
      <c r="L7" s="11"/>
      <c r="M7" s="11"/>
    </row>
    <row r="8" spans="1:13" ht="14.25">
      <c r="A8" s="10"/>
      <c r="B8" s="12"/>
      <c r="C8" s="13"/>
      <c r="D8" s="12"/>
      <c r="E8" s="12"/>
      <c r="F8" s="12"/>
      <c r="G8" s="12"/>
      <c r="H8" s="11"/>
      <c r="I8" s="11"/>
      <c r="J8" s="14"/>
      <c r="K8" s="11"/>
      <c r="L8" s="11"/>
      <c r="M8" s="11"/>
    </row>
    <row r="9" spans="1:13" ht="14.25">
      <c r="A9" s="10"/>
      <c r="B9" s="12"/>
      <c r="C9" s="13"/>
      <c r="D9" s="12"/>
      <c r="E9" s="12"/>
      <c r="F9" s="12"/>
      <c r="G9" s="12"/>
      <c r="H9" s="11"/>
      <c r="I9" s="11"/>
      <c r="J9" s="14"/>
      <c r="K9" s="11"/>
      <c r="L9" s="11"/>
      <c r="M9" s="11"/>
    </row>
    <row r="10" spans="1:13" ht="14.25">
      <c r="A10" s="10"/>
      <c r="B10" s="12"/>
      <c r="C10" s="13"/>
      <c r="D10" s="12"/>
      <c r="E10" s="12"/>
      <c r="F10" s="12"/>
      <c r="G10" s="12"/>
      <c r="H10" s="11"/>
      <c r="I10" s="11"/>
      <c r="J10" s="14"/>
      <c r="K10" s="11"/>
      <c r="L10" s="11"/>
      <c r="M10" s="11"/>
    </row>
    <row r="11" spans="1:13" ht="14.25">
      <c r="A11" s="10"/>
      <c r="B11" s="12"/>
      <c r="C11" s="13"/>
      <c r="D11" s="12"/>
      <c r="E11" s="12"/>
      <c r="F11" s="12"/>
      <c r="G11" s="12"/>
      <c r="H11" s="11"/>
      <c r="I11" s="11"/>
      <c r="J11" s="14"/>
      <c r="K11" s="11"/>
      <c r="L11" s="11"/>
      <c r="M11" s="11"/>
    </row>
    <row r="12" spans="1:13" ht="14.25">
      <c r="A12" s="10"/>
      <c r="B12" s="12"/>
      <c r="C12" s="13"/>
      <c r="D12" s="12"/>
      <c r="E12" s="12"/>
      <c r="F12" s="12"/>
      <c r="G12" s="12"/>
      <c r="H12" s="11"/>
      <c r="I12" s="11"/>
      <c r="J12" s="14"/>
      <c r="K12" s="11"/>
      <c r="L12" s="11"/>
      <c r="M12" s="11"/>
    </row>
    <row r="13" spans="1:13" ht="14.25">
      <c r="A13" s="10"/>
      <c r="B13" s="12"/>
      <c r="C13" s="13"/>
      <c r="D13" s="12"/>
      <c r="E13" s="12"/>
      <c r="F13" s="12"/>
      <c r="G13" s="12"/>
      <c r="H13" s="11"/>
      <c r="I13" s="11"/>
      <c r="J13" s="11"/>
      <c r="K13" s="11"/>
      <c r="L13" s="11"/>
      <c r="M13" s="11"/>
    </row>
    <row r="14" spans="1:13" ht="14.25">
      <c r="A14" s="10"/>
      <c r="B14" s="12"/>
      <c r="C14" s="13"/>
      <c r="D14" s="12"/>
      <c r="E14" s="12"/>
      <c r="F14" s="12"/>
      <c r="G14" s="12"/>
      <c r="H14" s="11"/>
      <c r="I14" s="11"/>
      <c r="J14" s="11"/>
      <c r="K14" s="11"/>
      <c r="L14" s="11"/>
      <c r="M14" s="11"/>
    </row>
    <row r="15" spans="1:13" ht="14.25">
      <c r="A15" s="10"/>
      <c r="B15" s="12"/>
      <c r="C15" s="13"/>
      <c r="D15" s="12"/>
      <c r="E15" s="12"/>
      <c r="F15" s="12"/>
      <c r="G15" s="12"/>
      <c r="H15" s="11"/>
      <c r="I15" s="11"/>
      <c r="J15" s="11"/>
      <c r="K15" s="11"/>
      <c r="L15" s="11"/>
      <c r="M15" s="11"/>
    </row>
    <row r="16" spans="1:13" ht="14.25">
      <c r="A16" s="5"/>
      <c r="B16" s="14"/>
      <c r="C16" s="14"/>
      <c r="D16" s="14"/>
      <c r="E16" s="11"/>
      <c r="F16" s="14"/>
      <c r="G16" s="11"/>
      <c r="H16" s="11"/>
      <c r="I16" s="11"/>
      <c r="J16" s="11"/>
      <c r="K16" s="11"/>
      <c r="L16" s="11"/>
      <c r="M16" s="11"/>
    </row>
    <row r="17" spans="1:13" ht="14.25">
      <c r="A17" s="5"/>
      <c r="B17" s="14"/>
      <c r="C17" s="14"/>
      <c r="D17" s="14"/>
      <c r="E17" s="11"/>
      <c r="F17" s="14"/>
      <c r="G17" s="11"/>
      <c r="H17" s="11"/>
      <c r="I17" s="11"/>
      <c r="J17" s="11"/>
      <c r="K17" s="11"/>
      <c r="L17" s="11"/>
      <c r="M17" s="11"/>
    </row>
    <row r="18" spans="1:13" ht="14.25">
      <c r="A18" s="5"/>
      <c r="B18" s="14"/>
      <c r="C18" s="14"/>
      <c r="D18" s="14"/>
      <c r="E18" s="11"/>
      <c r="F18" s="14"/>
      <c r="G18" s="11"/>
      <c r="H18" s="11"/>
      <c r="I18" s="11"/>
      <c r="J18" s="11"/>
      <c r="K18" s="11"/>
      <c r="L18" s="11"/>
      <c r="M18" s="11"/>
    </row>
    <row r="19" spans="1:13" ht="14.25">
      <c r="A19" s="7"/>
      <c r="B19" s="9"/>
      <c r="C19" s="9"/>
      <c r="D19" s="9"/>
      <c r="E19" s="9"/>
      <c r="F19" s="9"/>
      <c r="G19" s="9"/>
      <c r="H19" s="11"/>
      <c r="I19" s="11"/>
      <c r="J19" s="11"/>
      <c r="K19" s="11"/>
      <c r="L19" s="11"/>
      <c r="M19" s="11"/>
    </row>
    <row r="20" spans="1:13" ht="14.25">
      <c r="A20" s="5"/>
      <c r="B20" s="11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ht="14.25">
      <c r="A22" s="15"/>
    </row>
    <row r="23" ht="14.25">
      <c r="A23" s="15"/>
    </row>
    <row r="24" ht="14.25">
      <c r="A24" s="15"/>
    </row>
    <row r="27" ht="14.25">
      <c r="A27" s="16"/>
    </row>
    <row r="28" ht="14.25">
      <c r="A28" s="16"/>
    </row>
    <row r="38" ht="14.25">
      <c r="A38" s="15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5"/>
    </row>
    <row r="56" ht="14.25">
      <c r="A56" s="16"/>
    </row>
    <row r="57" ht="14.25">
      <c r="A57" s="17"/>
    </row>
    <row r="191" ht="14.25">
      <c r="I191" s="16"/>
    </row>
    <row r="192" ht="14.25">
      <c r="I192" s="16"/>
    </row>
    <row r="193" ht="14.25">
      <c r="I193" s="16"/>
    </row>
    <row r="194" ht="14.25">
      <c r="I194" s="16"/>
    </row>
    <row r="195" ht="14.25">
      <c r="I195" s="16"/>
    </row>
    <row r="196" ht="14.25">
      <c r="I196" s="16"/>
    </row>
    <row r="197" ht="14.25">
      <c r="I197" s="16"/>
    </row>
    <row r="198" ht="14.25">
      <c r="I198" s="16"/>
    </row>
    <row r="199" ht="14.25">
      <c r="I199" s="16"/>
    </row>
    <row r="200" ht="14.25">
      <c r="I200" s="16"/>
    </row>
    <row r="201" ht="14.25">
      <c r="I201" s="16"/>
    </row>
    <row r="202" ht="14.25">
      <c r="I202" s="16"/>
    </row>
    <row r="203" ht="14.25">
      <c r="I203" s="16"/>
    </row>
    <row r="204" ht="14.25">
      <c r="I204" s="16"/>
    </row>
    <row r="205" ht="14.25">
      <c r="I205" s="16"/>
    </row>
    <row r="206" ht="14.25">
      <c r="I206" s="16"/>
    </row>
    <row r="207" ht="14.25">
      <c r="I207" s="16"/>
    </row>
    <row r="208" ht="14.25">
      <c r="I208" s="16"/>
    </row>
    <row r="209" ht="14.25">
      <c r="I209" s="16"/>
    </row>
    <row r="210" ht="14.25">
      <c r="I210" s="16"/>
    </row>
    <row r="211" ht="14.25">
      <c r="I211" s="16"/>
    </row>
    <row r="212" ht="14.25">
      <c r="I212" s="16"/>
    </row>
    <row r="213" ht="14.25">
      <c r="I213" s="16"/>
    </row>
    <row r="214" ht="14.25">
      <c r="I214" s="16"/>
    </row>
    <row r="215" ht="14.25">
      <c r="I215" s="16"/>
    </row>
    <row r="216" ht="14.25">
      <c r="I216" s="16"/>
    </row>
    <row r="217" ht="14.25">
      <c r="I217" s="16"/>
    </row>
    <row r="218" ht="14.25">
      <c r="I218" s="16"/>
    </row>
    <row r="219" ht="14.25">
      <c r="I219" s="16"/>
    </row>
    <row r="220" ht="14.25">
      <c r="I220" s="16"/>
    </row>
    <row r="221" ht="14.25">
      <c r="I221" s="16"/>
    </row>
    <row r="222" ht="14.25">
      <c r="I222" s="16"/>
    </row>
    <row r="223" ht="14.25">
      <c r="I223" s="16"/>
    </row>
    <row r="224" ht="14.25">
      <c r="I224" s="16"/>
    </row>
    <row r="225" ht="14.25">
      <c r="I225" s="16"/>
    </row>
    <row r="226" ht="14.25">
      <c r="I226" s="16"/>
    </row>
    <row r="227" ht="14.25">
      <c r="I227" s="16"/>
    </row>
    <row r="228" ht="14.25">
      <c r="I228" s="16"/>
    </row>
    <row r="229" ht="14.25">
      <c r="I229" s="16"/>
    </row>
    <row r="230" ht="14.25">
      <c r="I230" s="16"/>
    </row>
    <row r="231" ht="14.25">
      <c r="I231" s="16"/>
    </row>
    <row r="232" ht="14.25">
      <c r="I232" s="16"/>
    </row>
    <row r="233" ht="14.25">
      <c r="I233" s="16"/>
    </row>
    <row r="234" ht="14.25">
      <c r="I234" s="16"/>
    </row>
    <row r="235" ht="14.25">
      <c r="I235" s="16"/>
    </row>
    <row r="236" ht="14.25">
      <c r="I236" s="16"/>
    </row>
    <row r="237" ht="14.25">
      <c r="I237" s="16"/>
    </row>
    <row r="238" ht="14.25">
      <c r="I238" s="16"/>
    </row>
    <row r="239" ht="14.25">
      <c r="I239" s="16"/>
    </row>
    <row r="240" spans="1:9" ht="14.25">
      <c r="A240" s="17"/>
      <c r="I240" s="16"/>
    </row>
    <row r="241" spans="1:9" ht="14.25">
      <c r="A241" s="17"/>
      <c r="I241" s="16"/>
    </row>
    <row r="242" spans="1:9" ht="14.25">
      <c r="A242" s="17"/>
      <c r="I242" s="16"/>
    </row>
    <row r="243" spans="1:9" ht="14.25">
      <c r="A243" s="17"/>
      <c r="I243" s="16"/>
    </row>
    <row r="244" spans="1:9" ht="14.25">
      <c r="A244" s="17"/>
      <c r="I244" s="16"/>
    </row>
    <row r="245" spans="1:9" ht="14.25">
      <c r="A245" s="17"/>
      <c r="I245" s="16"/>
    </row>
    <row r="246" ht="14.25">
      <c r="I246" s="16"/>
    </row>
    <row r="247" ht="14.25">
      <c r="I247" s="16"/>
    </row>
    <row r="248" ht="14.25">
      <c r="I248" s="16"/>
    </row>
    <row r="249" ht="14.25">
      <c r="I249" s="16"/>
    </row>
    <row r="250" ht="14.25">
      <c r="I250" s="16"/>
    </row>
    <row r="251" ht="14.25">
      <c r="I251" s="16"/>
    </row>
    <row r="252" ht="14.25">
      <c r="I252" s="16"/>
    </row>
    <row r="253" ht="14.25">
      <c r="I253" s="16"/>
    </row>
    <row r="254" ht="14.25">
      <c r="I254" s="16"/>
    </row>
    <row r="255" ht="14.25">
      <c r="I255" s="16"/>
    </row>
    <row r="256" ht="14.25">
      <c r="I256" s="16"/>
    </row>
    <row r="257" ht="14.25">
      <c r="I257" s="16"/>
    </row>
    <row r="258" ht="14.25">
      <c r="I258" s="16"/>
    </row>
    <row r="259" ht="14.25">
      <c r="I259" s="16"/>
    </row>
    <row r="260" ht="14.25">
      <c r="I260" s="16"/>
    </row>
    <row r="261" ht="14.25">
      <c r="I261" s="16"/>
    </row>
    <row r="262" ht="14.25">
      <c r="I262" s="16"/>
    </row>
    <row r="263" ht="14.25">
      <c r="I263" s="16"/>
    </row>
    <row r="264" ht="14.25">
      <c r="I264" s="16"/>
    </row>
    <row r="265" ht="14.25">
      <c r="I265" s="16"/>
    </row>
    <row r="266" ht="14.25">
      <c r="I266" s="16"/>
    </row>
    <row r="267" ht="14.25">
      <c r="I267" s="16"/>
    </row>
    <row r="268" ht="14.25">
      <c r="I268" s="16"/>
    </row>
    <row r="269" ht="14.25">
      <c r="I269" s="16"/>
    </row>
    <row r="270" ht="14.25">
      <c r="I270" s="16"/>
    </row>
    <row r="271" ht="14.25">
      <c r="I271" s="16"/>
    </row>
    <row r="272" ht="14.25">
      <c r="I272" s="16"/>
    </row>
    <row r="273" ht="14.25">
      <c r="I273" s="16"/>
    </row>
    <row r="274" ht="14.25">
      <c r="I274" s="16"/>
    </row>
    <row r="275" ht="14.25">
      <c r="I275" s="16"/>
    </row>
    <row r="276" ht="14.25">
      <c r="I276" s="16"/>
    </row>
    <row r="277" ht="14.25">
      <c r="I277" s="16"/>
    </row>
    <row r="278" ht="14.25">
      <c r="I278" s="16"/>
    </row>
    <row r="279" ht="14.25">
      <c r="I279" s="16"/>
    </row>
    <row r="280" ht="14.25">
      <c r="I280" s="16"/>
    </row>
    <row r="281" ht="14.25">
      <c r="I281" s="16"/>
    </row>
    <row r="282" ht="14.25">
      <c r="I282" s="16"/>
    </row>
    <row r="283" ht="14.25">
      <c r="I283" s="16"/>
    </row>
    <row r="284" ht="14.25">
      <c r="I284" s="16"/>
    </row>
    <row r="285" ht="14.25">
      <c r="I285" s="16"/>
    </row>
    <row r="286" ht="14.25">
      <c r="I286" s="16"/>
    </row>
    <row r="287" ht="14.25">
      <c r="I287" s="16"/>
    </row>
    <row r="288" ht="14.25">
      <c r="I288" s="16"/>
    </row>
    <row r="289" ht="14.25">
      <c r="I289" s="16"/>
    </row>
    <row r="290" ht="14.25">
      <c r="I290" s="16"/>
    </row>
    <row r="291" ht="14.25">
      <c r="I291" s="16"/>
    </row>
    <row r="292" ht="14.25">
      <c r="I292" s="16"/>
    </row>
    <row r="293" ht="14.25">
      <c r="I293" s="16"/>
    </row>
    <row r="294" ht="14.25">
      <c r="I294" s="16"/>
    </row>
    <row r="295" ht="14.25">
      <c r="I295" s="16"/>
    </row>
    <row r="296" ht="14.25">
      <c r="I296" s="16"/>
    </row>
    <row r="297" ht="14.25">
      <c r="I297" s="16"/>
    </row>
    <row r="298" ht="14.25">
      <c r="I298" s="16"/>
    </row>
    <row r="299" ht="14.25">
      <c r="I299" s="16"/>
    </row>
    <row r="300" ht="14.25">
      <c r="I300" s="16"/>
    </row>
    <row r="301" ht="14.25">
      <c r="I301" s="16"/>
    </row>
    <row r="302" ht="14.25">
      <c r="I302" s="16"/>
    </row>
    <row r="303" ht="14.25">
      <c r="I303" s="16"/>
    </row>
    <row r="304" ht="14.25">
      <c r="I304" s="16"/>
    </row>
    <row r="305" ht="14.25">
      <c r="I305" s="16"/>
    </row>
    <row r="306" ht="14.25">
      <c r="I306" s="16"/>
    </row>
    <row r="307" ht="14.25">
      <c r="I307" s="16"/>
    </row>
    <row r="308" ht="14.25">
      <c r="I308" s="16"/>
    </row>
    <row r="309" ht="14.25">
      <c r="I309" s="16"/>
    </row>
    <row r="310" ht="14.25">
      <c r="I310" s="16"/>
    </row>
    <row r="311" ht="14.25">
      <c r="I311" s="16"/>
    </row>
    <row r="312" ht="14.25">
      <c r="I312" s="16"/>
    </row>
    <row r="313" ht="14.25">
      <c r="I313" s="16"/>
    </row>
    <row r="314" ht="14.25">
      <c r="I314" s="16"/>
    </row>
    <row r="315" ht="14.25">
      <c r="I315" s="16"/>
    </row>
    <row r="316" ht="14.25">
      <c r="I316" s="16"/>
    </row>
    <row r="317" ht="14.25">
      <c r="I317" s="16"/>
    </row>
    <row r="318" ht="14.25">
      <c r="I318" s="16"/>
    </row>
    <row r="319" ht="14.25">
      <c r="I319" s="16"/>
    </row>
    <row r="320" ht="14.25">
      <c r="I320" s="16"/>
    </row>
    <row r="321" ht="14.25">
      <c r="I321" s="16"/>
    </row>
    <row r="322" ht="14.25">
      <c r="I322" s="16"/>
    </row>
    <row r="323" ht="14.25">
      <c r="I323" s="16"/>
    </row>
    <row r="324" ht="14.25">
      <c r="I324" s="16"/>
    </row>
    <row r="325" ht="14.25">
      <c r="I325" s="16"/>
    </row>
    <row r="326" ht="14.25">
      <c r="I326" s="16"/>
    </row>
    <row r="327" ht="14.25">
      <c r="I327" s="16"/>
    </row>
    <row r="328" ht="14.25">
      <c r="I328" s="16"/>
    </row>
    <row r="329" ht="14.25">
      <c r="I329" s="16"/>
    </row>
    <row r="330" ht="14.25">
      <c r="I330" s="16"/>
    </row>
    <row r="331" ht="14.25">
      <c r="I331" s="16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5"/>
    </row>
    <row r="469" ht="14.25">
      <c r="A469" s="15"/>
    </row>
    <row r="470" ht="14.25">
      <c r="A470" s="15"/>
    </row>
    <row r="471" ht="14.25">
      <c r="A471" s="15"/>
    </row>
    <row r="472" ht="14.25">
      <c r="A472" s="15"/>
    </row>
    <row r="473" ht="14.25">
      <c r="A473" s="15"/>
    </row>
    <row r="474" ht="14.25">
      <c r="A474" s="15"/>
    </row>
    <row r="475" ht="14.25">
      <c r="A475" s="15"/>
    </row>
    <row r="476" ht="14.25">
      <c r="A476" s="15"/>
    </row>
    <row r="477" ht="14.25">
      <c r="A477" s="15"/>
    </row>
    <row r="478" ht="14.25">
      <c r="A478" s="15"/>
    </row>
    <row r="479" ht="14.25">
      <c r="A479" s="15"/>
    </row>
    <row r="480" ht="14.25">
      <c r="A480" s="15"/>
    </row>
    <row r="481" ht="14.25">
      <c r="A481" s="15"/>
    </row>
    <row r="482" ht="14.25">
      <c r="A482" s="15"/>
    </row>
    <row r="483" ht="14.25">
      <c r="A483" s="15"/>
    </row>
    <row r="484" ht="14.25">
      <c r="A484" s="15"/>
    </row>
    <row r="485" ht="14.25">
      <c r="A485" s="15"/>
    </row>
    <row r="486" ht="14.25">
      <c r="A486" s="15"/>
    </row>
    <row r="487" ht="14.25">
      <c r="A487" s="15"/>
    </row>
    <row r="488" ht="14.25">
      <c r="A488" s="15"/>
    </row>
    <row r="489" ht="14.25">
      <c r="A489" s="15"/>
    </row>
    <row r="490" ht="14.25">
      <c r="A490" s="15"/>
    </row>
    <row r="491" ht="14.25">
      <c r="A491" s="15"/>
    </row>
    <row r="492" ht="14.25">
      <c r="A492" s="15"/>
    </row>
    <row r="493" ht="14.25">
      <c r="A493" s="15"/>
    </row>
    <row r="494" ht="14.25">
      <c r="A494" s="15"/>
    </row>
    <row r="495" ht="14.25">
      <c r="A495" s="15"/>
    </row>
    <row r="496" ht="14.25">
      <c r="A496" s="15"/>
    </row>
    <row r="497" ht="14.25">
      <c r="A497" s="15"/>
    </row>
    <row r="498" ht="14.25">
      <c r="A498" s="15"/>
    </row>
    <row r="499" ht="14.25">
      <c r="A499" s="15"/>
    </row>
    <row r="500" ht="14.25">
      <c r="A500" s="15"/>
    </row>
    <row r="501" ht="14.25">
      <c r="A501" s="15"/>
    </row>
    <row r="502" ht="14.25">
      <c r="A502" s="15"/>
    </row>
    <row r="503" ht="14.25">
      <c r="A503" s="15"/>
    </row>
    <row r="504" ht="14.25">
      <c r="A504" s="15"/>
    </row>
    <row r="505" ht="14.25">
      <c r="A505" s="15"/>
    </row>
    <row r="506" ht="14.25">
      <c r="A506" s="15"/>
    </row>
    <row r="507" ht="14.25">
      <c r="A507" s="15"/>
    </row>
    <row r="508" ht="14.25">
      <c r="A508" s="15"/>
    </row>
    <row r="509" ht="14.25">
      <c r="A509" s="15"/>
    </row>
    <row r="510" ht="14.25">
      <c r="A510" s="15"/>
    </row>
    <row r="511" ht="14.25">
      <c r="A511" s="15"/>
    </row>
    <row r="512" ht="14.25">
      <c r="A512" s="15"/>
    </row>
    <row r="513" ht="14.25">
      <c r="A513" s="15"/>
    </row>
    <row r="514" ht="14.25">
      <c r="A514" s="15"/>
    </row>
    <row r="515" ht="14.25">
      <c r="A515" s="15"/>
    </row>
    <row r="516" ht="14.25">
      <c r="A516" s="15"/>
    </row>
    <row r="517" ht="14.25">
      <c r="A517" s="15"/>
    </row>
    <row r="518" ht="14.25">
      <c r="A518" s="15"/>
    </row>
    <row r="519" ht="14.25">
      <c r="A519" s="15"/>
    </row>
    <row r="520" spans="1:9" ht="14.25">
      <c r="A520" s="15"/>
      <c r="I520" s="17"/>
    </row>
    <row r="521" spans="1:9" ht="14.25">
      <c r="A521" s="15"/>
      <c r="I521" s="17"/>
    </row>
    <row r="522" spans="1:9" ht="14.25">
      <c r="A522" s="15"/>
      <c r="I522" s="17"/>
    </row>
    <row r="523" spans="1:9" ht="14.25">
      <c r="A523" s="15"/>
      <c r="I523" s="17"/>
    </row>
    <row r="524" spans="1:9" ht="14.25">
      <c r="A524" s="15"/>
      <c r="I524" s="17"/>
    </row>
    <row r="525" spans="1:9" ht="14.25">
      <c r="A525" s="15"/>
      <c r="I525" s="17"/>
    </row>
    <row r="526" spans="1:9" ht="14.25">
      <c r="A526" s="15"/>
      <c r="I526" s="17"/>
    </row>
    <row r="527" ht="14.25">
      <c r="A527" s="15"/>
    </row>
    <row r="528" ht="14.25">
      <c r="A528" s="15"/>
    </row>
    <row r="529" ht="14.25">
      <c r="A529" s="15"/>
    </row>
    <row r="530" ht="14.25">
      <c r="A530" s="15"/>
    </row>
    <row r="531" ht="14.25">
      <c r="A531" s="15"/>
    </row>
    <row r="532" ht="14.25">
      <c r="A532" s="15"/>
    </row>
    <row r="533" ht="14.25">
      <c r="A533" s="15"/>
    </row>
    <row r="534" ht="14.25">
      <c r="A534" s="15"/>
    </row>
    <row r="535" ht="14.25">
      <c r="A535" s="15"/>
    </row>
    <row r="536" ht="14.25">
      <c r="A536" s="15"/>
    </row>
    <row r="537" ht="14.25">
      <c r="A537" s="15"/>
    </row>
    <row r="538" ht="14.25">
      <c r="A538" s="15"/>
    </row>
    <row r="539" ht="14.25">
      <c r="A539" s="15"/>
    </row>
    <row r="645" ht="14.25">
      <c r="I645" s="19"/>
    </row>
    <row r="646" ht="14.25">
      <c r="I646" s="19"/>
    </row>
    <row r="687" ht="14.25">
      <c r="I687" s="17"/>
    </row>
    <row r="688" ht="14.25">
      <c r="I688" s="17"/>
    </row>
    <row r="689" ht="14.25">
      <c r="I689" s="17"/>
    </row>
    <row r="690" ht="14.25">
      <c r="I690" s="17"/>
    </row>
    <row r="691" ht="14.25">
      <c r="I691" s="17"/>
    </row>
    <row r="692" ht="14.25">
      <c r="I692" s="17"/>
    </row>
    <row r="693" ht="14.25">
      <c r="I693" s="17"/>
    </row>
    <row r="694" ht="14.25">
      <c r="I694" s="17"/>
    </row>
    <row r="695" ht="14.25">
      <c r="I695" s="17"/>
    </row>
    <row r="696" ht="14.25">
      <c r="I696" s="17"/>
    </row>
    <row r="697" ht="14.25">
      <c r="I697" s="17"/>
    </row>
    <row r="698" ht="14.25">
      <c r="I698" s="17"/>
    </row>
    <row r="699" ht="14.25">
      <c r="I699" s="17"/>
    </row>
    <row r="700" ht="14.25">
      <c r="I700" s="17"/>
    </row>
    <row r="701" ht="14.25">
      <c r="I701" s="17"/>
    </row>
    <row r="702" ht="14.25">
      <c r="I702" s="17"/>
    </row>
    <row r="703" ht="14.25">
      <c r="I703" s="17"/>
    </row>
    <row r="704" ht="14.25">
      <c r="I704" s="17"/>
    </row>
    <row r="705" ht="14.25">
      <c r="I705" s="17"/>
    </row>
    <row r="706" ht="14.25">
      <c r="I706" s="17"/>
    </row>
    <row r="707" ht="14.25">
      <c r="I707" s="17"/>
    </row>
    <row r="708" ht="14.25">
      <c r="I708" s="17"/>
    </row>
    <row r="709" ht="14.25">
      <c r="I709" s="17"/>
    </row>
    <row r="710" ht="14.25">
      <c r="I710" s="17"/>
    </row>
    <row r="711" ht="14.25">
      <c r="I711" s="17"/>
    </row>
    <row r="712" ht="14.25">
      <c r="I712" s="17"/>
    </row>
    <row r="713" ht="14.25">
      <c r="I713" s="17"/>
    </row>
    <row r="714" ht="14.25">
      <c r="I714" s="17"/>
    </row>
    <row r="715" ht="14.25">
      <c r="I715" s="17"/>
    </row>
    <row r="716" ht="14.25">
      <c r="I716" s="17"/>
    </row>
    <row r="717" ht="14.25">
      <c r="I717" s="17"/>
    </row>
    <row r="718" ht="14.25">
      <c r="I718" s="17"/>
    </row>
    <row r="719" ht="14.25">
      <c r="I719" s="17"/>
    </row>
    <row r="720" ht="14.25">
      <c r="I720" s="17"/>
    </row>
    <row r="721" spans="1:9" ht="14.25">
      <c r="A721" s="16"/>
      <c r="I721" s="17"/>
    </row>
    <row r="722" spans="1:9" ht="14.25">
      <c r="A722" s="16"/>
      <c r="I722" s="17"/>
    </row>
    <row r="723" spans="1:9" ht="14.25">
      <c r="A723" s="16"/>
      <c r="I723" s="17"/>
    </row>
    <row r="724" spans="1:9" ht="14.25">
      <c r="A724" s="16"/>
      <c r="I724" s="17"/>
    </row>
    <row r="725" spans="1:9" ht="14.25">
      <c r="A725" s="16"/>
      <c r="I725" s="17"/>
    </row>
    <row r="726" spans="1:9" ht="14.25">
      <c r="A726" s="16"/>
      <c r="I726" s="17"/>
    </row>
    <row r="727" spans="1:9" ht="14.25">
      <c r="A727" s="16"/>
      <c r="I727" s="17"/>
    </row>
    <row r="728" spans="1:9" ht="14.25">
      <c r="A728" s="16"/>
      <c r="I728" s="17"/>
    </row>
    <row r="729" spans="1:9" ht="14.25">
      <c r="A729" s="16"/>
      <c r="I729" s="17"/>
    </row>
    <row r="730" spans="1:9" ht="14.25">
      <c r="A730" s="16"/>
      <c r="I730" s="17"/>
    </row>
    <row r="731" spans="1:9" ht="14.25">
      <c r="A731" s="16"/>
      <c r="I731" s="17"/>
    </row>
    <row r="732" spans="1:9" ht="14.25">
      <c r="A732" s="16"/>
      <c r="I732" s="17"/>
    </row>
    <row r="733" spans="1:9" ht="14.25">
      <c r="A733" s="16"/>
      <c r="I733" s="17"/>
    </row>
    <row r="734" spans="1:9" ht="14.25">
      <c r="A734" s="16"/>
      <c r="I734" s="17"/>
    </row>
    <row r="735" spans="1:9" ht="14.25">
      <c r="A735" s="16"/>
      <c r="I735" s="17"/>
    </row>
    <row r="736" spans="1:9" ht="14.25">
      <c r="A736" s="16"/>
      <c r="I736" s="17"/>
    </row>
    <row r="737" spans="1:9" ht="14.25">
      <c r="A737" s="16"/>
      <c r="I737" s="17"/>
    </row>
    <row r="738" spans="1:9" ht="14.25">
      <c r="A738" s="16"/>
      <c r="I738" s="17"/>
    </row>
    <row r="739" spans="1:9" ht="14.25">
      <c r="A739" s="16"/>
      <c r="I739" s="17"/>
    </row>
    <row r="740" spans="1:9" ht="14.25">
      <c r="A740" s="16"/>
      <c r="I740" s="17"/>
    </row>
    <row r="741" spans="1:9" ht="14.25">
      <c r="A741" s="16"/>
      <c r="I741" s="17"/>
    </row>
    <row r="742" spans="1:9" ht="14.25">
      <c r="A742" s="16"/>
      <c r="I742" s="17"/>
    </row>
    <row r="743" spans="1:9" ht="14.25">
      <c r="A743" s="16"/>
      <c r="I743" s="17"/>
    </row>
    <row r="744" spans="1:9" ht="14.25">
      <c r="A744" s="16"/>
      <c r="I744" s="17"/>
    </row>
    <row r="745" spans="1:9" ht="14.25">
      <c r="A745" s="16"/>
      <c r="I745" s="17"/>
    </row>
    <row r="746" spans="1:9" ht="14.25">
      <c r="A746" s="16"/>
      <c r="I746" s="17"/>
    </row>
    <row r="747" spans="1:9" ht="14.25">
      <c r="A747" s="16"/>
      <c r="I747" s="17"/>
    </row>
    <row r="748" spans="1:9" ht="14.25">
      <c r="A748" s="16"/>
      <c r="I748" s="17"/>
    </row>
    <row r="749" spans="1:9" ht="14.25">
      <c r="A749" s="16"/>
      <c r="I749" s="17"/>
    </row>
    <row r="750" spans="1:9" ht="14.25">
      <c r="A750" s="16"/>
      <c r="I750" s="17"/>
    </row>
    <row r="751" spans="1:9" ht="14.25">
      <c r="A751" s="16"/>
      <c r="I751" s="17"/>
    </row>
    <row r="752" spans="1:9" ht="14.25">
      <c r="A752" s="16"/>
      <c r="I752" s="17"/>
    </row>
    <row r="753" spans="1:9" ht="14.25">
      <c r="A753" s="16"/>
      <c r="I753" s="17"/>
    </row>
    <row r="754" spans="1:9" ht="14.25">
      <c r="A754" s="16"/>
      <c r="I754" s="17"/>
    </row>
    <row r="755" spans="1:9" ht="14.25">
      <c r="A755" s="16"/>
      <c r="I755" s="17"/>
    </row>
    <row r="756" spans="1:9" ht="14.25">
      <c r="A756" s="16"/>
      <c r="I756" s="17"/>
    </row>
    <row r="757" spans="1:9" ht="14.25">
      <c r="A757" s="16"/>
      <c r="I757" s="17"/>
    </row>
    <row r="758" spans="1:9" ht="14.25">
      <c r="A758" s="16"/>
      <c r="I758" s="17"/>
    </row>
    <row r="759" spans="1:9" ht="14.25">
      <c r="A759" s="16"/>
      <c r="I759" s="17"/>
    </row>
    <row r="760" spans="1:9" ht="14.25">
      <c r="A760" s="16"/>
      <c r="I760" s="17"/>
    </row>
    <row r="761" spans="1:9" ht="14.25">
      <c r="A761" s="16"/>
      <c r="I761" s="17"/>
    </row>
    <row r="762" spans="1:9" ht="14.25">
      <c r="A762" s="16"/>
      <c r="I762" s="17"/>
    </row>
    <row r="763" spans="1:9" ht="14.25">
      <c r="A763" s="16"/>
      <c r="I763" s="17"/>
    </row>
    <row r="764" spans="1:9" ht="14.25">
      <c r="A764" s="16"/>
      <c r="I764" s="17"/>
    </row>
    <row r="765" spans="1:9" ht="14.25">
      <c r="A765" s="16"/>
      <c r="I765" s="17"/>
    </row>
    <row r="766" spans="1:9" ht="14.25">
      <c r="A766" s="16"/>
      <c r="I766" s="17"/>
    </row>
    <row r="767" spans="1:9" ht="14.25">
      <c r="A767" s="16"/>
      <c r="I767" s="17"/>
    </row>
    <row r="768" spans="1:9" ht="14.25">
      <c r="A768" s="16"/>
      <c r="I768" s="17"/>
    </row>
    <row r="769" spans="1:9" ht="14.25">
      <c r="A769" s="16"/>
      <c r="I769" s="17"/>
    </row>
    <row r="770" spans="1:9" ht="14.25">
      <c r="A770" s="16"/>
      <c r="I770" s="17"/>
    </row>
    <row r="771" spans="1:9" ht="14.25">
      <c r="A771" s="16"/>
      <c r="I771" s="17"/>
    </row>
    <row r="772" spans="1:9" ht="14.25">
      <c r="A772" s="16"/>
      <c r="I772" s="17"/>
    </row>
    <row r="773" spans="1:9" ht="14.25">
      <c r="A773" s="16"/>
      <c r="I773" s="17"/>
    </row>
    <row r="774" spans="1:9" ht="14.25">
      <c r="A774" s="16"/>
      <c r="I774" s="17"/>
    </row>
    <row r="775" spans="1:9" ht="14.25">
      <c r="A775" s="16"/>
      <c r="I775" s="20"/>
    </row>
    <row r="776" spans="1:9" ht="14.25">
      <c r="A776" s="16"/>
      <c r="I776" s="20"/>
    </row>
    <row r="777" spans="1:9" ht="14.25">
      <c r="A777" s="16"/>
      <c r="I777" s="20"/>
    </row>
    <row r="778" spans="1:9" ht="14.25">
      <c r="A778" s="16"/>
      <c r="I778" s="20"/>
    </row>
    <row r="779" spans="1:9" ht="14.25">
      <c r="A779" s="16"/>
      <c r="I779" s="20"/>
    </row>
    <row r="780" spans="1:9" ht="14.25">
      <c r="A780" s="16"/>
      <c r="I780" s="20"/>
    </row>
    <row r="781" spans="1:9" ht="14.25">
      <c r="A781" s="16"/>
      <c r="I781" s="20"/>
    </row>
    <row r="782" spans="1:9" ht="14.25">
      <c r="A782" s="16"/>
      <c r="I782" s="20"/>
    </row>
    <row r="783" spans="1:9" ht="14.25">
      <c r="A783" s="16"/>
      <c r="I783" s="20"/>
    </row>
    <row r="784" spans="1:9" ht="14.25">
      <c r="A784" s="16"/>
      <c r="I784" s="20"/>
    </row>
    <row r="785" spans="1:9" ht="14.25">
      <c r="A785" s="16"/>
      <c r="I785" s="20"/>
    </row>
    <row r="786" spans="1:9" ht="14.25">
      <c r="A786" s="16"/>
      <c r="I786" s="20"/>
    </row>
    <row r="787" spans="1:9" ht="14.25">
      <c r="A787" s="16"/>
      <c r="I787" s="20"/>
    </row>
    <row r="788" spans="1:9" ht="14.25">
      <c r="A788" s="16"/>
      <c r="I788" s="20"/>
    </row>
    <row r="789" spans="1:9" ht="14.25">
      <c r="A789" s="16"/>
      <c r="I789" s="20"/>
    </row>
    <row r="790" spans="1:9" ht="14.25">
      <c r="A790" s="16"/>
      <c r="I790" s="20"/>
    </row>
    <row r="791" spans="1:9" ht="14.25">
      <c r="A791" s="16"/>
      <c r="I791" s="20"/>
    </row>
    <row r="792" spans="1:9" ht="14.25">
      <c r="A792" s="16"/>
      <c r="I792" s="20"/>
    </row>
    <row r="793" spans="1:9" ht="14.25">
      <c r="A793" s="16"/>
      <c r="I793" s="20"/>
    </row>
    <row r="794" spans="1:9" ht="14.25">
      <c r="A794" s="16"/>
      <c r="I794" s="20"/>
    </row>
    <row r="795" spans="1:9" ht="14.25">
      <c r="A795" s="16"/>
      <c r="I795" s="20"/>
    </row>
    <row r="796" spans="1:9" ht="14.25">
      <c r="A796" s="16"/>
      <c r="I796" s="20"/>
    </row>
    <row r="797" spans="1:9" ht="14.25">
      <c r="A797" s="16"/>
      <c r="I797" s="20"/>
    </row>
    <row r="798" spans="1:9" ht="14.25">
      <c r="A798" s="16"/>
      <c r="I798" s="20"/>
    </row>
    <row r="799" spans="1:9" ht="14.25">
      <c r="A799" s="16"/>
      <c r="I799" s="20"/>
    </row>
    <row r="800" spans="1:9" ht="14.25">
      <c r="A800" s="16"/>
      <c r="I800" s="20"/>
    </row>
    <row r="801" spans="1:9" ht="14.25">
      <c r="A801" s="16"/>
      <c r="I801" s="20"/>
    </row>
    <row r="802" spans="1:9" ht="14.25">
      <c r="A802" s="16"/>
      <c r="I802" s="20"/>
    </row>
    <row r="803" spans="1:9" ht="14.25">
      <c r="A803" s="16"/>
      <c r="I803" s="20"/>
    </row>
    <row r="804" spans="1:9" ht="14.25">
      <c r="A804" s="16"/>
      <c r="I804" s="20"/>
    </row>
    <row r="805" spans="1:9" ht="14.25">
      <c r="A805" s="16"/>
      <c r="I805" s="20"/>
    </row>
    <row r="806" spans="1:9" ht="14.25">
      <c r="A806" s="16"/>
      <c r="I806" s="20"/>
    </row>
    <row r="807" spans="1:9" ht="14.25">
      <c r="A807" s="16"/>
      <c r="I807" s="20"/>
    </row>
    <row r="808" spans="1:9" ht="14.25">
      <c r="A808" s="16"/>
      <c r="I808" s="20"/>
    </row>
    <row r="809" spans="1:9" ht="14.25">
      <c r="A809" s="16"/>
      <c r="I809" s="20"/>
    </row>
    <row r="810" spans="1:9" ht="14.25">
      <c r="A810" s="16"/>
      <c r="I810" s="20"/>
    </row>
    <row r="811" spans="1:9" ht="14.25">
      <c r="A811" s="16"/>
      <c r="I811" s="20"/>
    </row>
    <row r="812" spans="1:9" ht="14.25">
      <c r="A812" s="16"/>
      <c r="I812" s="20"/>
    </row>
    <row r="813" spans="1:9" ht="14.25">
      <c r="A813" s="16"/>
      <c r="I813" s="20"/>
    </row>
    <row r="814" spans="1:9" ht="14.25">
      <c r="A814" s="16"/>
      <c r="I814" s="20"/>
    </row>
    <row r="815" spans="1:9" ht="14.25">
      <c r="A815" s="16"/>
      <c r="I815" s="20"/>
    </row>
    <row r="816" spans="1:9" ht="14.25">
      <c r="A816" s="16"/>
      <c r="I816" s="20"/>
    </row>
    <row r="817" spans="1:9" ht="14.25">
      <c r="A817" s="16"/>
      <c r="I817" s="20"/>
    </row>
    <row r="818" spans="1:9" ht="14.25">
      <c r="A818" s="16"/>
      <c r="I818" s="20"/>
    </row>
    <row r="819" spans="1:9" ht="14.25">
      <c r="A819" s="16"/>
      <c r="I819" s="20"/>
    </row>
    <row r="820" spans="1:9" ht="14.25">
      <c r="A820" s="16"/>
      <c r="I820" s="20"/>
    </row>
    <row r="821" spans="1:9" ht="14.25">
      <c r="A821" s="16"/>
      <c r="I821" s="20"/>
    </row>
    <row r="822" spans="1:9" ht="14.25">
      <c r="A822" s="16"/>
      <c r="I822" s="20"/>
    </row>
    <row r="823" spans="1:9" ht="14.25">
      <c r="A823" s="16"/>
      <c r="I823" s="20"/>
    </row>
    <row r="824" spans="1:9" ht="14.25">
      <c r="A824" s="16"/>
      <c r="I824" s="20"/>
    </row>
    <row r="825" spans="1:9" ht="14.25">
      <c r="A825" s="16"/>
      <c r="I825" s="20"/>
    </row>
    <row r="826" spans="1:9" ht="14.25">
      <c r="A826" s="16"/>
      <c r="I826" s="20"/>
    </row>
    <row r="827" spans="1:9" ht="14.25">
      <c r="A827" s="16"/>
      <c r="I827" s="20"/>
    </row>
    <row r="828" spans="1:9" ht="14.25">
      <c r="A828" s="16"/>
      <c r="I828" s="20"/>
    </row>
    <row r="829" spans="1:9" ht="14.25">
      <c r="A829" s="16"/>
      <c r="I829" s="20"/>
    </row>
    <row r="830" spans="1:9" ht="14.25">
      <c r="A830" s="16"/>
      <c r="I830" s="20"/>
    </row>
    <row r="831" spans="1:9" ht="14.25">
      <c r="A831" s="16"/>
      <c r="I831" s="20"/>
    </row>
    <row r="832" spans="1:9" ht="14.25">
      <c r="A832" s="16"/>
      <c r="I832" s="20"/>
    </row>
    <row r="833" spans="1:9" ht="14.25">
      <c r="A833" s="16"/>
      <c r="I833" s="20"/>
    </row>
    <row r="834" spans="1:9" ht="14.25">
      <c r="A834" s="16"/>
      <c r="I834" s="20"/>
    </row>
    <row r="835" spans="1:9" ht="14.25">
      <c r="A835" s="16"/>
      <c r="I835" s="20"/>
    </row>
    <row r="836" spans="1:9" ht="14.25">
      <c r="A836" s="16"/>
      <c r="I836" s="20"/>
    </row>
    <row r="837" spans="1:9" ht="14.25">
      <c r="A837" s="16"/>
      <c r="I837" s="20"/>
    </row>
    <row r="838" spans="1:9" ht="14.25">
      <c r="A838" s="16"/>
      <c r="I838" s="20"/>
    </row>
    <row r="839" spans="1:9" ht="14.25">
      <c r="A839" s="16"/>
      <c r="I839" s="20"/>
    </row>
    <row r="840" spans="1:9" ht="14.25">
      <c r="A840" s="16"/>
      <c r="I840" s="20"/>
    </row>
    <row r="841" spans="1:9" ht="14.25">
      <c r="A841" s="16"/>
      <c r="I841" s="20"/>
    </row>
    <row r="842" spans="1:9" ht="14.25">
      <c r="A842" s="16"/>
      <c r="I842" s="20"/>
    </row>
    <row r="843" spans="1:9" ht="14.25">
      <c r="A843" s="16"/>
      <c r="I843" s="20"/>
    </row>
    <row r="844" spans="1:9" ht="14.25">
      <c r="A844" s="16"/>
      <c r="I844" s="20"/>
    </row>
    <row r="845" spans="1:9" ht="14.25">
      <c r="A845" s="16"/>
      <c r="I845" s="20"/>
    </row>
    <row r="846" spans="1:9" ht="14.25">
      <c r="A846" s="16"/>
      <c r="I846" s="20"/>
    </row>
    <row r="847" spans="1:9" ht="14.25">
      <c r="A847" s="16"/>
      <c r="I847" s="20"/>
    </row>
    <row r="848" spans="1:9" ht="14.25">
      <c r="A848" s="16"/>
      <c r="I848" s="20"/>
    </row>
    <row r="849" spans="1:9" ht="14.25">
      <c r="A849" s="16"/>
      <c r="I849" s="20"/>
    </row>
    <row r="850" spans="1:9" ht="14.25">
      <c r="A850" s="16"/>
      <c r="I850" s="20"/>
    </row>
    <row r="851" spans="1:9" ht="14.25">
      <c r="A851" s="16"/>
      <c r="I851" s="20"/>
    </row>
    <row r="852" spans="1:9" ht="14.25">
      <c r="A852" s="16"/>
      <c r="I852" s="20"/>
    </row>
    <row r="853" spans="1:9" ht="14.25">
      <c r="A853" s="16"/>
      <c r="I853" s="20"/>
    </row>
    <row r="854" spans="3:9" ht="14.25">
      <c r="C854" s="15"/>
      <c r="I854" s="20"/>
    </row>
    <row r="855" spans="3:9" ht="14.25">
      <c r="C855" s="16"/>
      <c r="I855" s="20"/>
    </row>
    <row r="856" spans="3:9" ht="14.25">
      <c r="C856" s="16"/>
      <c r="I856" s="20"/>
    </row>
    <row r="857" spans="3:9" ht="14.25">
      <c r="C857" s="16"/>
      <c r="I857" s="20"/>
    </row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printOptions/>
  <pageMargins left="1.7322834645669292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咚咚咚</cp:lastModifiedBy>
  <cp:lastPrinted>2019-12-18T07:48:11Z</cp:lastPrinted>
  <dcterms:created xsi:type="dcterms:W3CDTF">2007-01-14T08:54:16Z</dcterms:created>
  <dcterms:modified xsi:type="dcterms:W3CDTF">2023-04-28T01:25:26Z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42EC61A5587A486E9A481B1F29DB5F70_13</vt:lpwstr>
  </property>
</Properties>
</file>